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tabRatio="599" activeTab="0"/>
  </bookViews>
  <sheets>
    <sheet name="Table 1  - US production" sheetId="1" r:id="rId1"/>
    <sheet name="Table 2 - US sales" sheetId="2" r:id="rId2"/>
    <sheet name="Feedstock in the US" sheetId="3" r:id="rId3"/>
  </sheets>
  <definedNames>
    <definedName name="_xlnm.Print_Area" localSheetId="0">'Table 1  - US production'!$A$3:$D$55</definedName>
    <definedName name="_xlnm.Print_Area" localSheetId="1">'Table 2 - US sales'!$A$3:$J$56</definedName>
  </definedNames>
  <calcPr fullCalcOnLoad="1"/>
</workbook>
</file>

<file path=xl/sharedStrings.xml><?xml version="1.0" encoding="utf-8"?>
<sst xmlns="http://schemas.openxmlformats.org/spreadsheetml/2006/main" count="173" uniqueCount="60">
  <si>
    <t>January</t>
  </si>
  <si>
    <t>Period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</si>
  <si>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</si>
  <si>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</si>
  <si>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</si>
  <si>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</si>
  <si>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</si>
  <si>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</si>
  <si>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</si>
  <si>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</si>
  <si>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</si>
  <si>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--</t>
  </si>
  <si>
    <t>R = Revised</t>
  </si>
  <si>
    <t>Totals may not equal the sum of components due to independent rounding.</t>
  </si>
  <si>
    <t>B100 is the industry designation for pure biodiesel; a biodiesel blend contains both pure biodiesel and petroleum diesel fuel.</t>
  </si>
  <si>
    <t>Source:  U.S. Energy Information Administration, Form EIA-22M "Monthly Biodiesel Production Survey"</t>
  </si>
  <si>
    <t>Sales of B100</t>
  </si>
  <si>
    <t>(s) = Value is less than 0.5 of the table metric, but value is included in any associated total.</t>
  </si>
  <si>
    <t>-- = Not applicable</t>
  </si>
  <si>
    <t>U.S. Energy Information Administration | Monthly Biodiesel Production Report</t>
  </si>
  <si>
    <t>million gallons</t>
  </si>
  <si>
    <t>Table 2.  U.S. Biodiesel production, sales, and stocks</t>
  </si>
  <si>
    <t>B100 production</t>
  </si>
  <si>
    <t>Sales of B100 included in biodiesel blends</t>
  </si>
  <si>
    <t>Ending stocks of B100</t>
  </si>
  <si>
    <t>B100 stock change</t>
  </si>
  <si>
    <t xml:space="preserve">June </t>
  </si>
  <si>
    <t xml:space="preserve">December </t>
  </si>
  <si>
    <t>12 Month Total</t>
  </si>
  <si>
    <t xml:space="preserve">May </t>
  </si>
  <si>
    <t>June</t>
  </si>
  <si>
    <t>December</t>
  </si>
  <si>
    <t>7 Month Total</t>
  </si>
  <si>
    <t>2019 7 Month Total</t>
  </si>
  <si>
    <t>2018 7 Month Total</t>
  </si>
  <si>
    <t>https://www.eia.gov/biofuels/biodiesel/production/</t>
  </si>
  <si>
    <t>Table 1.  U.S. Biodiesel production capacity and production</t>
  </si>
  <si>
    <t>Annual Production Capacity</t>
  </si>
  <si>
    <t>Monthly B100 Production</t>
  </si>
  <si>
    <t xml:space="preserve">March </t>
  </si>
  <si>
    <t xml:space="preserve">September </t>
  </si>
  <si>
    <t xml:space="preserve">April </t>
  </si>
  <si>
    <t>-- = Not Applicable</t>
  </si>
  <si>
    <t>Canola</t>
  </si>
  <si>
    <t>Corn</t>
  </si>
  <si>
    <t>Soybean</t>
  </si>
  <si>
    <t>Poultry</t>
  </si>
  <si>
    <t>Tallow</t>
  </si>
  <si>
    <t>White grease</t>
  </si>
  <si>
    <t>TOTAL</t>
  </si>
  <si>
    <t>Crop-based</t>
  </si>
  <si>
    <t>Advanced</t>
  </si>
  <si>
    <t>Total advanced</t>
  </si>
  <si>
    <t>https://www.eia.gov/biofuels/biodiesel/production/biodiesel.pdf</t>
  </si>
  <si>
    <t>SOURCE:</t>
  </si>
  <si>
    <t>US Feedstock use (million pounds)</t>
  </si>
  <si>
    <t>Yellow grease</t>
  </si>
  <si>
    <t>Type</t>
  </si>
  <si>
    <t>% share</t>
  </si>
  <si>
    <t>million litres (1 gallon=3.785 litres)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</si>
</sst>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0.00000"/>
    <numFmt numFmtId="184" formatCode="0_);\(0\)"/>
    <numFmt numFmtId="185" formatCode="0.00_);\(0.00\)"/>
    <numFmt numFmtId="186" formatCode="\(0\)"/>
    <numFmt numFmtId="187" formatCode="00000"/>
    <numFmt numFmtId="188" formatCode="_(* #,##0.000_);_(* \(#,##0.000\);_(* &quot;-&quot;??_);_(@_)"/>
    <numFmt numFmtId="189" formatCode="_-* #,##0.000_-;\-* #,##0.000_-;_-* &quot;-&quot;?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49989986419677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24993999302387238"/>
      </bottom>
    </border>
    <border>
      <left/>
      <right/>
      <top style="dashed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ashed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1" applyNumberFormat="0" applyFont="0" applyProtection="0">
      <alignment wrapText="1"/>
    </xf>
    <xf numFmtId="0" fontId="28" fillId="27" borderId="2" applyNumberFormat="0" applyAlignment="0" applyProtection="0"/>
    <xf numFmtId="0" fontId="29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Protection="0">
      <alignment vertical="top" wrapText="1"/>
    </xf>
    <xf numFmtId="0" fontId="27" fillId="0" borderId="4" applyNumberFormat="0" applyProtection="0">
      <alignment vertical="top" wrapText="1"/>
    </xf>
    <xf numFmtId="0" fontId="32" fillId="29" borderId="0" applyNumberFormat="0" applyBorder="0" applyAlignment="0" applyProtection="0"/>
    <xf numFmtId="0" fontId="33" fillId="0" borderId="5" applyNumberFormat="0" applyProtection="0">
      <alignment wrapText="1"/>
    </xf>
    <xf numFmtId="0" fontId="33" fillId="0" borderId="6" applyNumberFormat="0" applyProtection="0">
      <alignment horizontal="left" wrapText="1"/>
    </xf>
    <xf numFmtId="0" fontId="34" fillId="0" borderId="5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0" fillId="32" borderId="10" applyNumberFormat="0" applyFont="0" applyAlignment="0" applyProtection="0"/>
    <xf numFmtId="0" fontId="41" fillId="27" borderId="11" applyNumberFormat="0" applyAlignment="0" applyProtection="0"/>
    <xf numFmtId="0" fontId="33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27" fillId="0" borderId="13" applyNumberFormat="0" applyFont="0" applyFill="0" applyProtection="0">
      <alignment wrapText="1"/>
    </xf>
    <xf numFmtId="0" fontId="33" fillId="0" borderId="14" applyNumberFormat="0" applyFill="0" applyProtection="0">
      <alignment wrapText="1"/>
    </xf>
    <xf numFmtId="0" fontId="42" fillId="0" borderId="0" applyNumberFormat="0" applyProtection="0">
      <alignment horizontal="left"/>
    </xf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69">
      <alignment horizontal="left"/>
    </xf>
    <xf numFmtId="0" fontId="47" fillId="0" borderId="1" xfId="40" applyFont="1" applyAlignment="1">
      <alignment horizontal="left" wrapText="1"/>
    </xf>
    <xf numFmtId="0" fontId="0" fillId="0" borderId="0" xfId="0" applyBorder="1" applyAlignment="1">
      <alignment/>
    </xf>
    <xf numFmtId="0" fontId="47" fillId="0" borderId="16" xfId="54" applyFont="1" applyBorder="1">
      <alignment horizontal="left" wrapText="1"/>
    </xf>
    <xf numFmtId="0" fontId="27" fillId="0" borderId="0" xfId="50">
      <alignment vertical="top" wrapText="1"/>
    </xf>
    <xf numFmtId="0" fontId="46" fillId="0" borderId="17" xfId="40" applyFont="1" applyBorder="1">
      <alignment wrapText="1"/>
    </xf>
    <xf numFmtId="0" fontId="33" fillId="0" borderId="18" xfId="54" applyBorder="1">
      <alignment horizontal="left" wrapText="1"/>
    </xf>
    <xf numFmtId="182" fontId="33" fillId="0" borderId="18" xfId="54" applyNumberFormat="1" applyBorder="1" applyAlignment="1">
      <alignment horizontal="right" wrapText="1"/>
    </xf>
    <xf numFmtId="0" fontId="33" fillId="0" borderId="18" xfId="54" applyBorder="1" applyAlignment="1">
      <alignment horizontal="right" wrapText="1"/>
    </xf>
    <xf numFmtId="1" fontId="33" fillId="0" borderId="18" xfId="54" applyNumberFormat="1" applyBorder="1" applyAlignment="1">
      <alignment horizontal="right" wrapText="1"/>
    </xf>
    <xf numFmtId="0" fontId="27" fillId="0" borderId="4" xfId="51">
      <alignment vertical="top" wrapText="1"/>
    </xf>
    <xf numFmtId="0" fontId="46" fillId="0" borderId="13" xfId="67" applyFont="1" applyAlignment="1">
      <alignment horizontal="right" wrapText="1"/>
    </xf>
    <xf numFmtId="0" fontId="46" fillId="0" borderId="1" xfId="40" applyFont="1" applyAlignment="1">
      <alignment horizontal="right" wrapText="1"/>
    </xf>
    <xf numFmtId="1" fontId="46" fillId="0" borderId="1" xfId="40" applyNumberFormat="1" applyFont="1" applyBorder="1" applyAlignment="1">
      <alignment horizontal="right" wrapText="1"/>
    </xf>
    <xf numFmtId="0" fontId="47" fillId="0" borderId="16" xfId="54" applyFont="1" applyBorder="1" applyAlignment="1">
      <alignment horizontal="right" wrapText="1"/>
    </xf>
    <xf numFmtId="1" fontId="46" fillId="0" borderId="13" xfId="67" applyNumberFormat="1" applyFont="1" applyAlignment="1">
      <alignment horizontal="right" wrapText="1"/>
    </xf>
    <xf numFmtId="182" fontId="46" fillId="0" borderId="17" xfId="40" applyNumberFormat="1" applyFont="1" applyBorder="1" applyAlignment="1">
      <alignment horizontal="right" wrapText="1"/>
    </xf>
    <xf numFmtId="0" fontId="46" fillId="0" borderId="17" xfId="40" applyFont="1" applyBorder="1" applyAlignment="1">
      <alignment horizontal="right" wrapText="1"/>
    </xf>
    <xf numFmtId="1" fontId="46" fillId="0" borderId="17" xfId="40" applyNumberFormat="1" applyFont="1" applyBorder="1" applyAlignment="1">
      <alignment horizontal="right" wrapText="1"/>
    </xf>
    <xf numFmtId="184" fontId="46" fillId="0" borderId="1" xfId="40" applyNumberFormat="1" applyFont="1" applyBorder="1" applyAlignment="1">
      <alignment horizontal="right" wrapText="1"/>
    </xf>
    <xf numFmtId="184" fontId="46" fillId="0" borderId="13" xfId="67" applyNumberFormat="1" applyFont="1" applyAlignment="1">
      <alignment horizontal="right" wrapText="1"/>
    </xf>
    <xf numFmtId="182" fontId="47" fillId="0" borderId="16" xfId="54" applyNumberFormat="1" applyFont="1" applyBorder="1" applyAlignment="1">
      <alignment horizontal="right" wrapText="1"/>
    </xf>
    <xf numFmtId="184" fontId="33" fillId="0" borderId="18" xfId="54" applyNumberFormat="1" applyBorder="1" applyAlignment="1">
      <alignment horizontal="right" wrapText="1"/>
    </xf>
    <xf numFmtId="184" fontId="46" fillId="0" borderId="17" xfId="40" applyNumberFormat="1" applyFont="1" applyBorder="1" applyAlignment="1">
      <alignment horizontal="right" wrapText="1"/>
    </xf>
    <xf numFmtId="0" fontId="27" fillId="0" borderId="4" xfId="51" quotePrefix="1">
      <alignment vertical="top" wrapText="1"/>
    </xf>
    <xf numFmtId="0" fontId="0" fillId="0" borderId="0" xfId="0" applyAlignment="1">
      <alignment/>
    </xf>
    <xf numFmtId="182" fontId="46" fillId="0" borderId="1" xfId="40" applyNumberFormat="1" applyFont="1" applyBorder="1" applyAlignment="1">
      <alignment horizontal="right" wrapText="1"/>
    </xf>
    <xf numFmtId="182" fontId="46" fillId="0" borderId="13" xfId="67" applyNumberFormat="1" applyFont="1" applyAlignment="1">
      <alignment horizontal="right" wrapText="1"/>
    </xf>
    <xf numFmtId="182" fontId="47" fillId="0" borderId="16" xfId="54" applyNumberFormat="1" applyFont="1" applyBorder="1" applyAlignment="1">
      <alignment horizontal="right" wrapText="1"/>
    </xf>
    <xf numFmtId="0" fontId="27" fillId="0" borderId="0" xfId="50">
      <alignment vertical="top" wrapText="1"/>
    </xf>
    <xf numFmtId="0" fontId="46" fillId="0" borderId="13" xfId="67" applyFont="1" applyAlignment="1">
      <alignment wrapText="1"/>
    </xf>
    <xf numFmtId="0" fontId="46" fillId="0" borderId="1" xfId="40" applyFont="1" applyAlignment="1">
      <alignment wrapText="1"/>
    </xf>
    <xf numFmtId="0" fontId="47" fillId="0" borderId="1" xfId="40" applyFont="1">
      <alignment wrapText="1"/>
    </xf>
    <xf numFmtId="182" fontId="47" fillId="0" borderId="1" xfId="40" applyNumberFormat="1" applyFont="1" applyAlignment="1">
      <alignment horizontal="right" wrapText="1"/>
    </xf>
    <xf numFmtId="0" fontId="27" fillId="0" borderId="0" xfId="50" applyAlignment="1">
      <alignment vertical="top"/>
    </xf>
    <xf numFmtId="0" fontId="47" fillId="0" borderId="5" xfId="53" applyFont="1">
      <alignment wrapText="1"/>
    </xf>
    <xf numFmtId="0" fontId="47" fillId="0" borderId="5" xfId="53" applyFont="1" applyBorder="1" applyAlignment="1">
      <alignment horizontal="right" wrapText="1"/>
    </xf>
    <xf numFmtId="0" fontId="47" fillId="0" borderId="5" xfId="53" applyFont="1" applyAlignment="1">
      <alignment horizontal="right" wrapText="1"/>
    </xf>
    <xf numFmtId="0" fontId="27" fillId="0" borderId="0" xfId="50">
      <alignment vertical="top" wrapText="1"/>
    </xf>
    <xf numFmtId="0" fontId="47" fillId="0" borderId="16" xfId="54" applyNumberFormat="1" applyFont="1" applyBorder="1" applyAlignment="1">
      <alignment horizontal="right" wrapText="1"/>
    </xf>
    <xf numFmtId="182" fontId="47" fillId="0" borderId="1" xfId="40" applyNumberFormat="1" applyFont="1" applyFill="1" applyAlignment="1">
      <alignment horizontal="right" wrapText="1"/>
    </xf>
    <xf numFmtId="182" fontId="47" fillId="0" borderId="16" xfId="54" applyNumberFormat="1" applyFont="1" applyFill="1" applyBorder="1" applyAlignment="1">
      <alignment horizontal="right" wrapText="1"/>
    </xf>
    <xf numFmtId="0" fontId="27" fillId="0" borderId="0" xfId="50">
      <alignment vertical="top" wrapText="1"/>
    </xf>
    <xf numFmtId="182" fontId="46" fillId="0" borderId="17" xfId="40" applyNumberFormat="1" applyFont="1" applyBorder="1">
      <alignment wrapText="1"/>
    </xf>
    <xf numFmtId="1" fontId="46" fillId="0" borderId="17" xfId="40" applyNumberFormat="1" applyFont="1" applyBorder="1">
      <alignment wrapText="1"/>
    </xf>
    <xf numFmtId="182" fontId="46" fillId="0" borderId="1" xfId="40" applyNumberFormat="1" applyFont="1">
      <alignment wrapText="1"/>
    </xf>
    <xf numFmtId="0" fontId="46" fillId="0" borderId="1" xfId="40" applyFont="1">
      <alignment wrapText="1"/>
    </xf>
    <xf numFmtId="1" fontId="46" fillId="0" borderId="1" xfId="40" applyNumberFormat="1" applyFont="1">
      <alignment wrapText="1"/>
    </xf>
    <xf numFmtId="0" fontId="46" fillId="0" borderId="13" xfId="67" applyFont="1">
      <alignment wrapText="1"/>
    </xf>
    <xf numFmtId="1" fontId="46" fillId="0" borderId="13" xfId="67" applyNumberFormat="1" applyFont="1">
      <alignment wrapText="1"/>
    </xf>
    <xf numFmtId="182" fontId="46" fillId="0" borderId="1" xfId="40" applyNumberFormat="1" applyFont="1" applyAlignment="1">
      <alignment horizontal="right" wrapText="1"/>
    </xf>
    <xf numFmtId="0" fontId="47" fillId="0" borderId="18" xfId="54" applyFont="1" applyBorder="1">
      <alignment horizontal="left" wrapText="1"/>
    </xf>
    <xf numFmtId="182" fontId="47" fillId="0" borderId="18" xfId="43" applyNumberFormat="1" applyFont="1" applyBorder="1" applyAlignment="1">
      <alignment horizontal="right" wrapText="1"/>
    </xf>
    <xf numFmtId="182" fontId="47" fillId="0" borderId="1" xfId="43" applyNumberFormat="1" applyFont="1" applyBorder="1" applyAlignment="1">
      <alignment horizontal="right" wrapText="1"/>
    </xf>
    <xf numFmtId="188" fontId="46" fillId="0" borderId="13" xfId="67" applyNumberFormat="1" applyFont="1" applyAlignment="1">
      <alignment horizontal="right" wrapText="1"/>
    </xf>
    <xf numFmtId="180" fontId="46" fillId="0" borderId="13" xfId="67" applyNumberFormat="1" applyFont="1">
      <alignment wrapText="1"/>
    </xf>
    <xf numFmtId="180" fontId="47" fillId="0" borderId="16" xfId="54" applyNumberFormat="1" applyFont="1" applyBorder="1" applyAlignment="1">
      <alignment horizontal="right" wrapText="1"/>
    </xf>
    <xf numFmtId="43" fontId="0" fillId="0" borderId="0" xfId="0" applyNumberFormat="1" applyAlignment="1">
      <alignment/>
    </xf>
    <xf numFmtId="0" fontId="37" fillId="0" borderId="0" xfId="59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/>
    </xf>
    <xf numFmtId="9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27" fillId="0" borderId="0" xfId="50">
      <alignment vertical="top" wrapText="1"/>
    </xf>
    <xf numFmtId="0" fontId="0" fillId="35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ia.gov/biofuels/biodiesel/productio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ia.gov/biofuels/biodiesel/productio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ia.gov/biofuels/biodiesel/production/biodiese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PageLayoutView="0" workbookViewId="0" topLeftCell="A1">
      <selection activeCell="F10" sqref="F10"/>
    </sheetView>
  </sheetViews>
  <sheetFormatPr defaultColWidth="9.140625" defaultRowHeight="15"/>
  <cols>
    <col min="1" max="1" width="19.7109375" style="27" customWidth="1"/>
    <col min="2" max="2" width="27.00390625" style="27" customWidth="1"/>
    <col min="3" max="3" width="2.28125" style="27" customWidth="1"/>
    <col min="4" max="4" width="27.57421875" style="27" customWidth="1"/>
    <col min="5" max="5" width="9.140625" style="27" customWidth="1"/>
    <col min="6" max="6" width="19.7109375" style="27" customWidth="1"/>
    <col min="7" max="7" width="27.00390625" style="27" customWidth="1"/>
    <col min="8" max="8" width="2.28125" style="27" customWidth="1"/>
    <col min="9" max="9" width="27.57421875" style="27" customWidth="1"/>
    <col min="10" max="16384" width="9.140625" style="27" customWidth="1"/>
  </cols>
  <sheetData>
    <row r="1" spans="1:2" ht="15">
      <c r="A1" s="62" t="s">
        <v>54</v>
      </c>
      <c r="B1" s="60" t="s">
        <v>35</v>
      </c>
    </row>
    <row r="3" ht="15.75">
      <c r="A3" s="2" t="s">
        <v>36</v>
      </c>
    </row>
    <row r="4" spans="1:6" ht="13.5" customHeight="1">
      <c r="A4" s="1" t="s">
        <v>20</v>
      </c>
      <c r="F4" s="27" t="s">
        <v>59</v>
      </c>
    </row>
    <row r="5" spans="1:9" ht="28.5" customHeight="1" thickBot="1">
      <c r="A5" s="37" t="s">
        <v>1</v>
      </c>
      <c r="B5" s="39" t="s">
        <v>37</v>
      </c>
      <c r="C5" s="39"/>
      <c r="D5" s="39" t="s">
        <v>38</v>
      </c>
      <c r="F5" s="37" t="s">
        <v>1</v>
      </c>
      <c r="G5" s="39" t="s">
        <v>37</v>
      </c>
      <c r="H5" s="39"/>
      <c r="I5" s="39" t="s">
        <v>38</v>
      </c>
    </row>
    <row r="6" spans="1:9" ht="9.75" customHeight="1" thickTop="1">
      <c r="A6" s="7"/>
      <c r="B6" s="45"/>
      <c r="C6" s="7"/>
      <c r="D6" s="46"/>
      <c r="F6" s="7"/>
      <c r="G6" s="45"/>
      <c r="H6" s="7"/>
      <c r="I6" s="46"/>
    </row>
    <row r="7" spans="1:9" ht="15">
      <c r="A7" s="3">
        <v>2018</v>
      </c>
      <c r="B7" s="47"/>
      <c r="C7" s="48"/>
      <c r="D7" s="49"/>
      <c r="F7" s="3">
        <v>2018</v>
      </c>
      <c r="G7" s="47"/>
      <c r="H7" s="48"/>
      <c r="I7" s="49"/>
    </row>
    <row r="8" spans="1:9" ht="15">
      <c r="A8" s="50" t="s">
        <v>0</v>
      </c>
      <c r="B8" s="29">
        <v>2549</v>
      </c>
      <c r="C8" s="50"/>
      <c r="D8" s="51">
        <v>126</v>
      </c>
      <c r="F8" s="50" t="s">
        <v>0</v>
      </c>
      <c r="G8" s="56">
        <f>B8*3.785</f>
        <v>9647.965</v>
      </c>
      <c r="H8" s="50"/>
      <c r="I8" s="57">
        <f>D8*3.785</f>
        <v>476.91</v>
      </c>
    </row>
    <row r="9" spans="1:9" ht="15">
      <c r="A9" s="48" t="s">
        <v>2</v>
      </c>
      <c r="B9" s="52">
        <v>2550</v>
      </c>
      <c r="C9" s="48"/>
      <c r="D9" s="49">
        <v>128</v>
      </c>
      <c r="F9" s="48" t="s">
        <v>2</v>
      </c>
      <c r="G9" s="56">
        <f aca="true" t="shared" si="0" ref="G9:G19">B9*3.785</f>
        <v>9651.75</v>
      </c>
      <c r="H9" s="48"/>
      <c r="I9" s="57">
        <f aca="true" t="shared" si="1" ref="I9:I19">D9*3.785</f>
        <v>484.48</v>
      </c>
    </row>
    <row r="10" spans="1:9" ht="15">
      <c r="A10" s="48" t="s">
        <v>39</v>
      </c>
      <c r="B10" s="52">
        <v>2548</v>
      </c>
      <c r="C10" s="48"/>
      <c r="D10" s="49">
        <v>149</v>
      </c>
      <c r="F10" s="48" t="s">
        <v>39</v>
      </c>
      <c r="G10" s="56">
        <f t="shared" si="0"/>
        <v>9644.18</v>
      </c>
      <c r="H10" s="48"/>
      <c r="I10" s="57">
        <f t="shared" si="1"/>
        <v>563.965</v>
      </c>
    </row>
    <row r="11" spans="1:9" ht="15">
      <c r="A11" s="48" t="s">
        <v>4</v>
      </c>
      <c r="B11" s="52">
        <v>2567</v>
      </c>
      <c r="C11" s="48"/>
      <c r="D11" s="49">
        <v>143</v>
      </c>
      <c r="F11" s="48" t="s">
        <v>4</v>
      </c>
      <c r="G11" s="56">
        <f t="shared" si="0"/>
        <v>9716.095000000001</v>
      </c>
      <c r="H11" s="48"/>
      <c r="I11" s="57">
        <f t="shared" si="1"/>
        <v>541.255</v>
      </c>
    </row>
    <row r="12" spans="1:9" ht="15">
      <c r="A12" s="48" t="s">
        <v>5</v>
      </c>
      <c r="B12" s="52">
        <v>2511</v>
      </c>
      <c r="C12" s="48"/>
      <c r="D12" s="49">
        <v>151</v>
      </c>
      <c r="F12" s="48" t="s">
        <v>5</v>
      </c>
      <c r="G12" s="56">
        <f t="shared" si="0"/>
        <v>9504.135</v>
      </c>
      <c r="H12" s="48"/>
      <c r="I12" s="57">
        <f t="shared" si="1"/>
        <v>571.535</v>
      </c>
    </row>
    <row r="13" spans="1:9" ht="15">
      <c r="A13" s="48" t="s">
        <v>26</v>
      </c>
      <c r="B13" s="52">
        <v>2512</v>
      </c>
      <c r="C13" s="48"/>
      <c r="D13" s="49">
        <v>159</v>
      </c>
      <c r="F13" s="48" t="s">
        <v>26</v>
      </c>
      <c r="G13" s="56">
        <f t="shared" si="0"/>
        <v>9507.92</v>
      </c>
      <c r="H13" s="48"/>
      <c r="I13" s="57">
        <f t="shared" si="1"/>
        <v>601.815</v>
      </c>
    </row>
    <row r="14" spans="1:9" ht="15">
      <c r="A14" s="48" t="s">
        <v>6</v>
      </c>
      <c r="B14" s="52">
        <v>2512</v>
      </c>
      <c r="C14" s="48"/>
      <c r="D14" s="49">
        <v>166</v>
      </c>
      <c r="F14" s="48" t="s">
        <v>6</v>
      </c>
      <c r="G14" s="56">
        <f t="shared" si="0"/>
        <v>9507.92</v>
      </c>
      <c r="H14" s="48"/>
      <c r="I14" s="57">
        <f t="shared" si="1"/>
        <v>628.3100000000001</v>
      </c>
    </row>
    <row r="15" spans="1:9" ht="15">
      <c r="A15" s="48" t="s">
        <v>7</v>
      </c>
      <c r="B15" s="52">
        <v>2512</v>
      </c>
      <c r="C15" s="48"/>
      <c r="D15" s="49">
        <v>172</v>
      </c>
      <c r="F15" s="48" t="s">
        <v>7</v>
      </c>
      <c r="G15" s="56">
        <f t="shared" si="0"/>
        <v>9507.92</v>
      </c>
      <c r="H15" s="48"/>
      <c r="I15" s="57">
        <f t="shared" si="1"/>
        <v>651.02</v>
      </c>
    </row>
    <row r="16" spans="1:9" ht="15">
      <c r="A16" s="48" t="s">
        <v>40</v>
      </c>
      <c r="B16" s="52">
        <v>2512</v>
      </c>
      <c r="C16" s="48"/>
      <c r="D16" s="49">
        <v>164</v>
      </c>
      <c r="F16" s="48" t="s">
        <v>40</v>
      </c>
      <c r="G16" s="56">
        <f t="shared" si="0"/>
        <v>9507.92</v>
      </c>
      <c r="H16" s="48"/>
      <c r="I16" s="57">
        <f t="shared" si="1"/>
        <v>620.74</v>
      </c>
    </row>
    <row r="17" spans="1:9" ht="15">
      <c r="A17" s="48" t="s">
        <v>9</v>
      </c>
      <c r="B17" s="52">
        <v>2517</v>
      </c>
      <c r="C17" s="48"/>
      <c r="D17" s="49">
        <v>171</v>
      </c>
      <c r="F17" s="48" t="s">
        <v>9</v>
      </c>
      <c r="G17" s="56">
        <f t="shared" si="0"/>
        <v>9526.845000000001</v>
      </c>
      <c r="H17" s="48"/>
      <c r="I17" s="57">
        <f t="shared" si="1"/>
        <v>647.235</v>
      </c>
    </row>
    <row r="18" spans="1:9" ht="15">
      <c r="A18" s="48" t="s">
        <v>10</v>
      </c>
      <c r="B18" s="52">
        <v>2502</v>
      </c>
      <c r="C18" s="48"/>
      <c r="D18" s="49">
        <v>160</v>
      </c>
      <c r="F18" s="48" t="s">
        <v>10</v>
      </c>
      <c r="G18" s="56">
        <f t="shared" si="0"/>
        <v>9470.07</v>
      </c>
      <c r="H18" s="48"/>
      <c r="I18" s="57">
        <f t="shared" si="1"/>
        <v>605.6</v>
      </c>
    </row>
    <row r="19" spans="1:9" ht="15">
      <c r="A19" s="48" t="s">
        <v>27</v>
      </c>
      <c r="B19" s="52">
        <v>2507</v>
      </c>
      <c r="C19" s="48"/>
      <c r="D19" s="49">
        <v>168</v>
      </c>
      <c r="F19" s="48" t="s">
        <v>27</v>
      </c>
      <c r="G19" s="56">
        <f t="shared" si="0"/>
        <v>9488.995</v>
      </c>
      <c r="H19" s="48"/>
      <c r="I19" s="57">
        <f t="shared" si="1"/>
        <v>635.88</v>
      </c>
    </row>
    <row r="20" spans="1:9" ht="15">
      <c r="A20" s="5" t="s">
        <v>28</v>
      </c>
      <c r="B20" s="30" t="s">
        <v>11</v>
      </c>
      <c r="C20" s="16"/>
      <c r="D20" s="30">
        <v>1857</v>
      </c>
      <c r="F20" s="5" t="s">
        <v>28</v>
      </c>
      <c r="G20" s="30" t="s">
        <v>11</v>
      </c>
      <c r="H20" s="16"/>
      <c r="I20" s="58">
        <f>D20*3.785</f>
        <v>7028.745</v>
      </c>
    </row>
    <row r="21" spans="1:9" ht="9.75" customHeight="1">
      <c r="A21" s="7"/>
      <c r="B21" s="45"/>
      <c r="C21" s="7"/>
      <c r="D21" s="46"/>
      <c r="F21" s="7"/>
      <c r="G21" s="45"/>
      <c r="H21" s="7"/>
      <c r="I21" s="46"/>
    </row>
    <row r="22" spans="1:9" ht="15">
      <c r="A22" s="3">
        <v>2019</v>
      </c>
      <c r="B22" s="47"/>
      <c r="C22" s="48"/>
      <c r="D22" s="49"/>
      <c r="F22" s="3">
        <v>2019</v>
      </c>
      <c r="G22" s="47"/>
      <c r="H22" s="48"/>
      <c r="I22" s="49"/>
    </row>
    <row r="23" spans="1:9" ht="15">
      <c r="A23" s="50" t="s">
        <v>0</v>
      </c>
      <c r="B23" s="29">
        <v>2564</v>
      </c>
      <c r="C23" s="50"/>
      <c r="D23" s="51">
        <v>144</v>
      </c>
      <c r="F23" s="50" t="s">
        <v>0</v>
      </c>
      <c r="G23" s="56">
        <f>B23*3.785</f>
        <v>9704.74</v>
      </c>
      <c r="H23" s="50"/>
      <c r="I23" s="56">
        <f>D23*3.785</f>
        <v>545.04</v>
      </c>
    </row>
    <row r="24" spans="1:9" ht="15">
      <c r="A24" s="48" t="s">
        <v>2</v>
      </c>
      <c r="B24" s="52">
        <v>2563</v>
      </c>
      <c r="C24" s="48"/>
      <c r="D24" s="49">
        <v>131</v>
      </c>
      <c r="F24" s="48" t="s">
        <v>2</v>
      </c>
      <c r="G24" s="56">
        <f aca="true" t="shared" si="2" ref="G24:G34">B24*3.785</f>
        <v>9700.955</v>
      </c>
      <c r="H24" s="48"/>
      <c r="I24" s="56">
        <f aca="true" t="shared" si="3" ref="I24:I34">D24*3.785</f>
        <v>495.83500000000004</v>
      </c>
    </row>
    <row r="25" spans="1:9" ht="15">
      <c r="A25" s="48" t="s">
        <v>3</v>
      </c>
      <c r="B25" s="52">
        <v>2563</v>
      </c>
      <c r="C25" s="48"/>
      <c r="D25" s="49">
        <v>141</v>
      </c>
      <c r="F25" s="48" t="s">
        <v>3</v>
      </c>
      <c r="G25" s="56">
        <f t="shared" si="2"/>
        <v>9700.955</v>
      </c>
      <c r="H25" s="48"/>
      <c r="I25" s="56">
        <f t="shared" si="3"/>
        <v>533.6850000000001</v>
      </c>
    </row>
    <row r="26" spans="1:9" ht="15">
      <c r="A26" s="48" t="s">
        <v>41</v>
      </c>
      <c r="B26" s="52">
        <v>2563</v>
      </c>
      <c r="C26" s="48"/>
      <c r="D26" s="49">
        <v>152</v>
      </c>
      <c r="F26" s="48" t="s">
        <v>41</v>
      </c>
      <c r="G26" s="56">
        <f t="shared" si="2"/>
        <v>9700.955</v>
      </c>
      <c r="H26" s="48"/>
      <c r="I26" s="56">
        <f t="shared" si="3"/>
        <v>575.32</v>
      </c>
    </row>
    <row r="27" spans="1:9" ht="15">
      <c r="A27" s="48" t="s">
        <v>29</v>
      </c>
      <c r="B27" s="52">
        <v>2553</v>
      </c>
      <c r="C27" s="48"/>
      <c r="D27" s="49">
        <v>155</v>
      </c>
      <c r="F27" s="48" t="s">
        <v>29</v>
      </c>
      <c r="G27" s="56">
        <f t="shared" si="2"/>
        <v>9663.105</v>
      </c>
      <c r="H27" s="48"/>
      <c r="I27" s="56">
        <f t="shared" si="3"/>
        <v>586.6750000000001</v>
      </c>
    </row>
    <row r="28" spans="1:9" ht="15">
      <c r="A28" s="48" t="s">
        <v>30</v>
      </c>
      <c r="B28" s="52">
        <v>2504</v>
      </c>
      <c r="C28" s="48"/>
      <c r="D28" s="49">
        <v>142</v>
      </c>
      <c r="F28" s="48" t="s">
        <v>30</v>
      </c>
      <c r="G28" s="56">
        <f t="shared" si="2"/>
        <v>9477.640000000001</v>
      </c>
      <c r="H28" s="48"/>
      <c r="I28" s="56">
        <f t="shared" si="3"/>
        <v>537.47</v>
      </c>
    </row>
    <row r="29" spans="1:9" ht="15">
      <c r="A29" s="48" t="s">
        <v>6</v>
      </c>
      <c r="B29" s="52">
        <v>2561</v>
      </c>
      <c r="C29" s="48"/>
      <c r="D29" s="49">
        <v>159</v>
      </c>
      <c r="F29" s="48" t="s">
        <v>6</v>
      </c>
      <c r="G29" s="56">
        <f t="shared" si="2"/>
        <v>9693.385</v>
      </c>
      <c r="H29" s="48"/>
      <c r="I29" s="56">
        <f t="shared" si="3"/>
        <v>601.815</v>
      </c>
    </row>
    <row r="30" spans="1:9" ht="15">
      <c r="A30" s="48" t="s">
        <v>7</v>
      </c>
      <c r="B30" s="52">
        <v>2561</v>
      </c>
      <c r="C30" s="48"/>
      <c r="D30" s="49">
        <v>156</v>
      </c>
      <c r="F30" s="48" t="s">
        <v>7</v>
      </c>
      <c r="G30" s="56">
        <f t="shared" si="2"/>
        <v>9693.385</v>
      </c>
      <c r="H30" s="48"/>
      <c r="I30" s="56">
        <f t="shared" si="3"/>
        <v>590.46</v>
      </c>
    </row>
    <row r="31" spans="1:9" ht="15">
      <c r="A31" s="48" t="s">
        <v>8</v>
      </c>
      <c r="B31" s="52">
        <v>2547</v>
      </c>
      <c r="C31" s="48"/>
      <c r="D31" s="49">
        <v>142</v>
      </c>
      <c r="F31" s="48" t="s">
        <v>8</v>
      </c>
      <c r="G31" s="56">
        <f t="shared" si="2"/>
        <v>9640.395</v>
      </c>
      <c r="H31" s="48"/>
      <c r="I31" s="56">
        <f t="shared" si="3"/>
        <v>537.47</v>
      </c>
    </row>
    <row r="32" spans="1:9" ht="15">
      <c r="A32" s="48" t="s">
        <v>9</v>
      </c>
      <c r="B32" s="52">
        <v>2515</v>
      </c>
      <c r="C32" s="48"/>
      <c r="D32" s="49">
        <v>144</v>
      </c>
      <c r="F32" s="48" t="s">
        <v>9</v>
      </c>
      <c r="G32" s="56">
        <f t="shared" si="2"/>
        <v>9519.275</v>
      </c>
      <c r="H32" s="48"/>
      <c r="I32" s="56">
        <f t="shared" si="3"/>
        <v>545.04</v>
      </c>
    </row>
    <row r="33" spans="1:9" ht="15">
      <c r="A33" s="48" t="s">
        <v>10</v>
      </c>
      <c r="B33" s="52">
        <v>2510</v>
      </c>
      <c r="C33" s="48"/>
      <c r="D33" s="49">
        <v>127</v>
      </c>
      <c r="F33" s="48" t="s">
        <v>10</v>
      </c>
      <c r="G33" s="56">
        <f t="shared" si="2"/>
        <v>9500.35</v>
      </c>
      <c r="H33" s="48"/>
      <c r="I33" s="56">
        <f t="shared" si="3"/>
        <v>480.695</v>
      </c>
    </row>
    <row r="34" spans="1:9" ht="15">
      <c r="A34" s="48" t="s">
        <v>31</v>
      </c>
      <c r="B34" s="52">
        <v>2513</v>
      </c>
      <c r="C34" s="48"/>
      <c r="D34" s="49">
        <v>133</v>
      </c>
      <c r="F34" s="48" t="s">
        <v>31</v>
      </c>
      <c r="G34" s="56">
        <f t="shared" si="2"/>
        <v>9511.705</v>
      </c>
      <c r="H34" s="48"/>
      <c r="I34" s="56">
        <f t="shared" si="3"/>
        <v>503.40500000000003</v>
      </c>
    </row>
    <row r="35" spans="1:11" ht="15">
      <c r="A35" s="5" t="s">
        <v>28</v>
      </c>
      <c r="B35" s="30" t="s">
        <v>11</v>
      </c>
      <c r="C35" s="16"/>
      <c r="D35" s="30">
        <v>1725</v>
      </c>
      <c r="F35" s="5" t="s">
        <v>28</v>
      </c>
      <c r="G35" s="30" t="s">
        <v>11</v>
      </c>
      <c r="H35" s="16"/>
      <c r="I35" s="58">
        <f>D35*3.785</f>
        <v>6529.125</v>
      </c>
      <c r="J35" s="59"/>
      <c r="K35" s="59"/>
    </row>
    <row r="36" spans="1:9" ht="15">
      <c r="A36" s="5"/>
      <c r="B36" s="30"/>
      <c r="C36" s="16"/>
      <c r="D36" s="30"/>
      <c r="F36" s="5"/>
      <c r="G36" s="30"/>
      <c r="H36" s="16"/>
      <c r="I36" s="30"/>
    </row>
    <row r="37" spans="1:9" ht="15">
      <c r="A37" s="3">
        <v>2020</v>
      </c>
      <c r="B37" s="47"/>
      <c r="C37" s="48"/>
      <c r="D37" s="49"/>
      <c r="F37" s="3">
        <v>2020</v>
      </c>
      <c r="G37" s="47"/>
      <c r="H37" s="48"/>
      <c r="I37" s="49"/>
    </row>
    <row r="38" spans="1:9" ht="15">
      <c r="A38" s="50" t="s">
        <v>0</v>
      </c>
      <c r="B38" s="29">
        <v>2515</v>
      </c>
      <c r="C38" s="50"/>
      <c r="D38" s="51">
        <v>134</v>
      </c>
      <c r="F38" s="50" t="s">
        <v>0</v>
      </c>
      <c r="G38" s="56">
        <f>B38*3.785</f>
        <v>9519.275</v>
      </c>
      <c r="H38" s="50"/>
      <c r="I38" s="56">
        <f>D38*3.785</f>
        <v>507.19</v>
      </c>
    </row>
    <row r="39" spans="1:9" ht="15">
      <c r="A39" s="48" t="s">
        <v>2</v>
      </c>
      <c r="B39" s="52">
        <v>2515</v>
      </c>
      <c r="C39" s="48"/>
      <c r="D39" s="49">
        <v>132</v>
      </c>
      <c r="F39" s="48" t="s">
        <v>2</v>
      </c>
      <c r="G39" s="56">
        <f aca="true" t="shared" si="4" ref="G39:G44">B39*3.785</f>
        <v>9519.275</v>
      </c>
      <c r="H39" s="50"/>
      <c r="I39" s="56">
        <f aca="true" t="shared" si="5" ref="I39:I44">D39*3.785</f>
        <v>499.62</v>
      </c>
    </row>
    <row r="40" spans="1:9" ht="15">
      <c r="A40" s="48" t="s">
        <v>3</v>
      </c>
      <c r="B40" s="52">
        <v>2514</v>
      </c>
      <c r="C40" s="48"/>
      <c r="D40" s="49">
        <v>151</v>
      </c>
      <c r="F40" s="48" t="s">
        <v>3</v>
      </c>
      <c r="G40" s="56">
        <f t="shared" si="4"/>
        <v>9515.49</v>
      </c>
      <c r="H40" s="50"/>
      <c r="I40" s="56">
        <f t="shared" si="5"/>
        <v>571.535</v>
      </c>
    </row>
    <row r="41" spans="1:9" ht="15">
      <c r="A41" s="48" t="s">
        <v>4</v>
      </c>
      <c r="B41" s="52">
        <v>2514</v>
      </c>
      <c r="C41" s="48"/>
      <c r="D41" s="49">
        <v>144</v>
      </c>
      <c r="F41" s="48" t="s">
        <v>4</v>
      </c>
      <c r="G41" s="56">
        <f t="shared" si="4"/>
        <v>9515.49</v>
      </c>
      <c r="H41" s="50"/>
      <c r="I41" s="56">
        <f t="shared" si="5"/>
        <v>545.04</v>
      </c>
    </row>
    <row r="42" spans="1:9" ht="15">
      <c r="A42" s="48" t="s">
        <v>5</v>
      </c>
      <c r="B42" s="52">
        <v>2514</v>
      </c>
      <c r="C42" s="48"/>
      <c r="D42" s="49">
        <v>152</v>
      </c>
      <c r="F42" s="48" t="s">
        <v>5</v>
      </c>
      <c r="G42" s="56">
        <f t="shared" si="4"/>
        <v>9515.49</v>
      </c>
      <c r="H42" s="50"/>
      <c r="I42" s="56">
        <f t="shared" si="5"/>
        <v>575.32</v>
      </c>
    </row>
    <row r="43" spans="1:9" ht="15">
      <c r="A43" s="48" t="s">
        <v>30</v>
      </c>
      <c r="B43" s="52">
        <v>2514</v>
      </c>
      <c r="C43" s="48"/>
      <c r="D43" s="49">
        <v>151</v>
      </c>
      <c r="F43" s="48" t="s">
        <v>30</v>
      </c>
      <c r="G43" s="56">
        <f t="shared" si="4"/>
        <v>9515.49</v>
      </c>
      <c r="H43" s="50"/>
      <c r="I43" s="56">
        <f t="shared" si="5"/>
        <v>571.535</v>
      </c>
    </row>
    <row r="44" spans="1:9" ht="15">
      <c r="A44" s="48" t="s">
        <v>6</v>
      </c>
      <c r="B44" s="52">
        <v>2509</v>
      </c>
      <c r="C44" s="48"/>
      <c r="D44" s="49">
        <v>162</v>
      </c>
      <c r="F44" s="48" t="s">
        <v>6</v>
      </c>
      <c r="G44" s="56">
        <f t="shared" si="4"/>
        <v>9496.565</v>
      </c>
      <c r="H44" s="50"/>
      <c r="I44" s="56">
        <f t="shared" si="5"/>
        <v>613.1700000000001</v>
      </c>
    </row>
    <row r="45" spans="1:9" ht="15">
      <c r="A45" s="5" t="s">
        <v>32</v>
      </c>
      <c r="B45" s="30" t="s">
        <v>11</v>
      </c>
      <c r="C45" s="16"/>
      <c r="D45" s="30">
        <v>1026</v>
      </c>
      <c r="F45" s="5" t="s">
        <v>32</v>
      </c>
      <c r="G45" s="30" t="s">
        <v>11</v>
      </c>
      <c r="H45" s="16"/>
      <c r="I45" s="58">
        <f>D45*3.785</f>
        <v>3883.4100000000003</v>
      </c>
    </row>
    <row r="46" spans="1:9" ht="15">
      <c r="A46" s="53"/>
      <c r="B46" s="9"/>
      <c r="C46" s="10"/>
      <c r="D46" s="54"/>
      <c r="F46" s="53"/>
      <c r="G46" s="9"/>
      <c r="H46" s="10"/>
      <c r="I46" s="54"/>
    </row>
    <row r="47" spans="1:9" ht="15">
      <c r="A47" s="34" t="s">
        <v>33</v>
      </c>
      <c r="B47" s="35" t="s">
        <v>11</v>
      </c>
      <c r="C47" s="34"/>
      <c r="D47" s="55">
        <v>1022</v>
      </c>
      <c r="F47" s="34" t="s">
        <v>33</v>
      </c>
      <c r="G47" s="35" t="s">
        <v>11</v>
      </c>
      <c r="H47" s="34"/>
      <c r="I47" s="58">
        <f>D47*3.785</f>
        <v>3868.27</v>
      </c>
    </row>
    <row r="48" spans="1:9" ht="15.75" thickBot="1">
      <c r="A48" s="34" t="s">
        <v>34</v>
      </c>
      <c r="B48" s="35" t="s">
        <v>11</v>
      </c>
      <c r="C48" s="34"/>
      <c r="D48" s="55">
        <v>1022</v>
      </c>
      <c r="F48" s="34" t="s">
        <v>34</v>
      </c>
      <c r="G48" s="35" t="s">
        <v>11</v>
      </c>
      <c r="H48" s="34"/>
      <c r="I48" s="58">
        <f>D48*3.785</f>
        <v>3868.27</v>
      </c>
    </row>
    <row r="49" spans="1:4" ht="15">
      <c r="A49" s="12" t="s">
        <v>42</v>
      </c>
      <c r="B49" s="12"/>
      <c r="C49" s="12"/>
      <c r="D49" s="12"/>
    </row>
    <row r="50" spans="1:4" ht="15">
      <c r="A50" s="44" t="s">
        <v>12</v>
      </c>
      <c r="B50" s="44"/>
      <c r="C50" s="44"/>
      <c r="D50" s="44"/>
    </row>
    <row r="51" spans="1:4" ht="15">
      <c r="A51" s="69" t="s">
        <v>13</v>
      </c>
      <c r="B51" s="69"/>
      <c r="C51" s="69"/>
      <c r="D51" s="69"/>
    </row>
    <row r="52" spans="1:4" ht="15">
      <c r="A52" s="69" t="s">
        <v>14</v>
      </c>
      <c r="B52" s="69"/>
      <c r="C52" s="69"/>
      <c r="D52" s="69"/>
    </row>
    <row r="53" spans="1:4" ht="15">
      <c r="A53" s="69" t="s">
        <v>15</v>
      </c>
      <c r="B53" s="69"/>
      <c r="C53" s="69"/>
      <c r="D53" s="69"/>
    </row>
    <row r="55" spans="1:4" ht="15">
      <c r="A55" s="69" t="s">
        <v>19</v>
      </c>
      <c r="B55" s="69"/>
      <c r="C55" s="69"/>
      <c r="D55" s="69"/>
    </row>
    <row r="60" ht="12.75" customHeight="1"/>
    <row r="61" ht="12.75" customHeight="1"/>
    <row r="62" ht="12.75" customHeight="1"/>
    <row r="63" ht="24.75" customHeight="1"/>
    <row r="64" ht="25.5" customHeight="1"/>
  </sheetData>
  <sheetProtection/>
  <mergeCells count="4">
    <mergeCell ref="A51:D51"/>
    <mergeCell ref="A52:D52"/>
    <mergeCell ref="A53:D53"/>
    <mergeCell ref="A55:D55"/>
  </mergeCells>
  <hyperlinks>
    <hyperlink ref="B1" r:id="rId1" display="https://www.eia.gov/biofuels/biodiesel/production/"/>
  </hyperlinks>
  <printOptions/>
  <pageMargins left="0.7" right="0.7" top="0.75" bottom="0.75" header="0.3" footer="0.3"/>
  <pageSetup fitToHeight="1" fitToWidth="1" horizontalDpi="600" verticalDpi="600" orientation="portrait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PageLayoutView="0" workbookViewId="0" topLeftCell="A1">
      <selection activeCell="N12" sqref="N11:N12"/>
    </sheetView>
  </sheetViews>
  <sheetFormatPr defaultColWidth="9.140625" defaultRowHeight="15"/>
  <cols>
    <col min="1" max="1" width="19.7109375" style="0" customWidth="1"/>
    <col min="2" max="2" width="15.140625" style="4" customWidth="1"/>
    <col min="3" max="3" width="2.7109375" style="0" customWidth="1"/>
    <col min="4" max="4" width="11.00390625" style="4" customWidth="1"/>
    <col min="5" max="5" width="2.7109375" style="0" customWidth="1"/>
    <col min="6" max="6" width="14.140625" style="4" customWidth="1"/>
    <col min="7" max="7" width="2.7109375" style="0" customWidth="1"/>
    <col min="8" max="8" width="11.8515625" style="4" customWidth="1"/>
    <col min="9" max="9" width="2.7109375" style="0" customWidth="1"/>
    <col min="10" max="10" width="13.8515625" style="4" customWidth="1"/>
  </cols>
  <sheetData>
    <row r="1" spans="1:2" s="27" customFormat="1" ht="15">
      <c r="A1" s="62" t="s">
        <v>54</v>
      </c>
      <c r="B1" s="60" t="s">
        <v>35</v>
      </c>
    </row>
    <row r="2" spans="1:2" s="27" customFormat="1" ht="15">
      <c r="A2" s="62"/>
      <c r="B2" s="60"/>
    </row>
    <row r="3" spans="1:9" ht="15.75">
      <c r="A3" s="2" t="s">
        <v>21</v>
      </c>
      <c r="C3" s="27"/>
      <c r="E3" s="27"/>
      <c r="G3" s="27"/>
      <c r="I3" s="27"/>
    </row>
    <row r="4" spans="1:9" ht="14.25" customHeight="1">
      <c r="A4" s="1" t="s">
        <v>20</v>
      </c>
      <c r="C4" s="27"/>
      <c r="E4" s="27"/>
      <c r="G4" s="27"/>
      <c r="I4" s="27"/>
    </row>
    <row r="5" spans="1:10" ht="42.75" customHeight="1" thickBot="1">
      <c r="A5" s="37" t="s">
        <v>1</v>
      </c>
      <c r="B5" s="38" t="s">
        <v>22</v>
      </c>
      <c r="C5" s="39"/>
      <c r="D5" s="38" t="s">
        <v>16</v>
      </c>
      <c r="E5" s="39"/>
      <c r="F5" s="38" t="s">
        <v>23</v>
      </c>
      <c r="G5" s="39"/>
      <c r="H5" s="38" t="s">
        <v>24</v>
      </c>
      <c r="I5" s="39"/>
      <c r="J5" s="38" t="s">
        <v>25</v>
      </c>
    </row>
    <row r="6" spans="1:10" ht="15.75" thickTop="1">
      <c r="A6" s="7"/>
      <c r="B6" s="18"/>
      <c r="C6" s="19"/>
      <c r="D6" s="20"/>
      <c r="E6" s="19"/>
      <c r="F6" s="18"/>
      <c r="G6" s="19"/>
      <c r="H6" s="20"/>
      <c r="I6" s="19"/>
      <c r="J6" s="25"/>
    </row>
    <row r="7" spans="1:10" ht="15">
      <c r="A7" s="3">
        <v>2018</v>
      </c>
      <c r="B7" s="28"/>
      <c r="C7" s="14"/>
      <c r="D7" s="15"/>
      <c r="E7" s="14"/>
      <c r="F7" s="28"/>
      <c r="G7" s="14"/>
      <c r="H7" s="15"/>
      <c r="I7" s="14"/>
      <c r="J7" s="21"/>
    </row>
    <row r="8" spans="1:10" ht="15">
      <c r="A8" s="32" t="s">
        <v>0</v>
      </c>
      <c r="B8" s="29">
        <v>126</v>
      </c>
      <c r="C8" s="13"/>
      <c r="D8" s="17">
        <v>51</v>
      </c>
      <c r="E8" s="13"/>
      <c r="F8" s="29">
        <v>66</v>
      </c>
      <c r="G8" s="13"/>
      <c r="H8" s="17">
        <v>52</v>
      </c>
      <c r="I8" s="13"/>
      <c r="J8" s="22">
        <v>8</v>
      </c>
    </row>
    <row r="9" spans="1:10" s="27" customFormat="1" ht="15">
      <c r="A9" s="33" t="s">
        <v>2</v>
      </c>
      <c r="B9" s="28">
        <v>128</v>
      </c>
      <c r="C9" s="14"/>
      <c r="D9" s="15">
        <v>48</v>
      </c>
      <c r="E9" s="14"/>
      <c r="F9" s="28">
        <v>72</v>
      </c>
      <c r="G9" s="14"/>
      <c r="H9" s="15">
        <v>60</v>
      </c>
      <c r="I9" s="14"/>
      <c r="J9" s="21">
        <v>8</v>
      </c>
    </row>
    <row r="10" spans="1:10" s="27" customFormat="1" ht="15">
      <c r="A10" s="33" t="s">
        <v>3</v>
      </c>
      <c r="B10" s="28">
        <v>149</v>
      </c>
      <c r="C10" s="14"/>
      <c r="D10" s="15">
        <v>54</v>
      </c>
      <c r="E10" s="14"/>
      <c r="F10" s="28">
        <v>92</v>
      </c>
      <c r="G10" s="14"/>
      <c r="H10" s="15">
        <v>62</v>
      </c>
      <c r="I10" s="14"/>
      <c r="J10" s="21">
        <v>2</v>
      </c>
    </row>
    <row r="11" spans="1:10" s="27" customFormat="1" ht="15">
      <c r="A11" s="33" t="s">
        <v>4</v>
      </c>
      <c r="B11" s="28">
        <v>143</v>
      </c>
      <c r="C11" s="14"/>
      <c r="D11" s="15">
        <v>57</v>
      </c>
      <c r="E11" s="14"/>
      <c r="F11" s="28">
        <v>88</v>
      </c>
      <c r="G11" s="14"/>
      <c r="H11" s="15">
        <v>59</v>
      </c>
      <c r="I11" s="14"/>
      <c r="J11" s="21">
        <v>-3</v>
      </c>
    </row>
    <row r="12" spans="1:10" s="27" customFormat="1" ht="15">
      <c r="A12" s="33" t="s">
        <v>5</v>
      </c>
      <c r="B12" s="28">
        <v>151</v>
      </c>
      <c r="C12" s="14"/>
      <c r="D12" s="15">
        <v>71</v>
      </c>
      <c r="E12" s="14"/>
      <c r="F12" s="28">
        <v>92</v>
      </c>
      <c r="G12" s="14"/>
      <c r="H12" s="15">
        <v>48</v>
      </c>
      <c r="I12" s="14"/>
      <c r="J12" s="21">
        <v>-11</v>
      </c>
    </row>
    <row r="13" spans="1:10" s="27" customFormat="1" ht="15">
      <c r="A13" s="33" t="s">
        <v>26</v>
      </c>
      <c r="B13" s="28">
        <v>159</v>
      </c>
      <c r="C13" s="14"/>
      <c r="D13" s="15">
        <v>69</v>
      </c>
      <c r="E13" s="14"/>
      <c r="F13" s="28">
        <v>90</v>
      </c>
      <c r="G13" s="14"/>
      <c r="H13" s="15">
        <v>48</v>
      </c>
      <c r="I13" s="14"/>
      <c r="J13" s="21">
        <v>0</v>
      </c>
    </row>
    <row r="14" spans="1:10" s="27" customFormat="1" ht="15">
      <c r="A14" s="33" t="s">
        <v>6</v>
      </c>
      <c r="B14" s="28">
        <v>166</v>
      </c>
      <c r="C14" s="14"/>
      <c r="D14" s="15">
        <v>71</v>
      </c>
      <c r="E14" s="14"/>
      <c r="F14" s="28">
        <v>98</v>
      </c>
      <c r="G14" s="14"/>
      <c r="H14" s="15">
        <v>45</v>
      </c>
      <c r="I14" s="14"/>
      <c r="J14" s="21">
        <v>-3</v>
      </c>
    </row>
    <row r="15" spans="1:10" s="27" customFormat="1" ht="15">
      <c r="A15" s="33" t="s">
        <v>7</v>
      </c>
      <c r="B15" s="28">
        <v>172</v>
      </c>
      <c r="C15" s="14"/>
      <c r="D15" s="15">
        <v>77</v>
      </c>
      <c r="E15" s="14"/>
      <c r="F15" s="28">
        <v>103</v>
      </c>
      <c r="G15" s="14"/>
      <c r="H15" s="15">
        <v>38</v>
      </c>
      <c r="I15" s="14"/>
      <c r="J15" s="21">
        <v>-8</v>
      </c>
    </row>
    <row r="16" spans="1:10" s="27" customFormat="1" ht="15">
      <c r="A16" s="33" t="s">
        <v>8</v>
      </c>
      <c r="B16" s="28">
        <v>164</v>
      </c>
      <c r="C16" s="14"/>
      <c r="D16" s="15">
        <v>68</v>
      </c>
      <c r="E16" s="14"/>
      <c r="F16" s="28">
        <v>92</v>
      </c>
      <c r="G16" s="14"/>
      <c r="H16" s="15">
        <v>42</v>
      </c>
      <c r="I16" s="14"/>
      <c r="J16" s="21">
        <v>4</v>
      </c>
    </row>
    <row r="17" spans="1:10" s="27" customFormat="1" ht="15">
      <c r="A17" s="33" t="s">
        <v>9</v>
      </c>
      <c r="B17" s="28">
        <v>171</v>
      </c>
      <c r="C17" s="14"/>
      <c r="D17" s="15">
        <v>69</v>
      </c>
      <c r="E17" s="14"/>
      <c r="F17" s="28">
        <v>101</v>
      </c>
      <c r="G17" s="14"/>
      <c r="H17" s="15">
        <v>43</v>
      </c>
      <c r="I17" s="14"/>
      <c r="J17" s="21">
        <v>1</v>
      </c>
    </row>
    <row r="18" spans="1:10" s="27" customFormat="1" ht="15">
      <c r="A18" s="33" t="s">
        <v>10</v>
      </c>
      <c r="B18" s="28">
        <v>160</v>
      </c>
      <c r="C18" s="14"/>
      <c r="D18" s="15">
        <v>62</v>
      </c>
      <c r="E18" s="14"/>
      <c r="F18" s="28">
        <v>92</v>
      </c>
      <c r="G18" s="14"/>
      <c r="H18" s="15">
        <v>49</v>
      </c>
      <c r="I18" s="14"/>
      <c r="J18" s="21">
        <v>6</v>
      </c>
    </row>
    <row r="19" spans="1:10" s="27" customFormat="1" ht="15">
      <c r="A19" s="33" t="s">
        <v>27</v>
      </c>
      <c r="B19" s="28">
        <v>168</v>
      </c>
      <c r="C19" s="14"/>
      <c r="D19" s="15">
        <v>67</v>
      </c>
      <c r="E19" s="14"/>
      <c r="F19" s="28">
        <v>107</v>
      </c>
      <c r="G19" s="14"/>
      <c r="H19" s="15">
        <v>44</v>
      </c>
      <c r="I19" s="14"/>
      <c r="J19" s="21">
        <v>-5</v>
      </c>
    </row>
    <row r="20" spans="1:10" ht="15">
      <c r="A20" s="5" t="s">
        <v>28</v>
      </c>
      <c r="B20" s="30">
        <v>1857</v>
      </c>
      <c r="C20" s="16"/>
      <c r="D20" s="30">
        <v>765</v>
      </c>
      <c r="E20" s="16"/>
      <c r="F20" s="30">
        <v>1093</v>
      </c>
      <c r="G20" s="16"/>
      <c r="H20" s="30" t="s">
        <v>11</v>
      </c>
      <c r="I20" s="16"/>
      <c r="J20" s="41">
        <v>0</v>
      </c>
    </row>
    <row r="21" spans="1:10" s="27" customFormat="1" ht="15">
      <c r="A21" s="7"/>
      <c r="B21" s="18"/>
      <c r="C21" s="19"/>
      <c r="D21" s="20"/>
      <c r="E21" s="19"/>
      <c r="F21" s="18"/>
      <c r="G21" s="19"/>
      <c r="H21" s="20"/>
      <c r="I21" s="19"/>
      <c r="J21" s="25"/>
    </row>
    <row r="22" spans="1:10" s="27" customFormat="1" ht="15">
      <c r="A22" s="3">
        <v>2019</v>
      </c>
      <c r="B22" s="28"/>
      <c r="C22" s="14"/>
      <c r="D22" s="15"/>
      <c r="E22" s="14"/>
      <c r="F22" s="28"/>
      <c r="G22" s="14"/>
      <c r="H22" s="15"/>
      <c r="I22" s="14"/>
      <c r="J22" s="21"/>
    </row>
    <row r="23" spans="1:10" s="27" customFormat="1" ht="15">
      <c r="A23" s="32" t="s">
        <v>0</v>
      </c>
      <c r="B23" s="29">
        <v>144</v>
      </c>
      <c r="C23" s="13"/>
      <c r="D23" s="17">
        <v>47</v>
      </c>
      <c r="E23" s="13"/>
      <c r="F23" s="29">
        <v>71</v>
      </c>
      <c r="G23" s="13"/>
      <c r="H23" s="17">
        <v>68</v>
      </c>
      <c r="I23" s="13"/>
      <c r="J23" s="22">
        <v>24</v>
      </c>
    </row>
    <row r="24" spans="1:10" s="27" customFormat="1" ht="15">
      <c r="A24" s="33" t="s">
        <v>2</v>
      </c>
      <c r="B24" s="28">
        <v>131</v>
      </c>
      <c r="C24" s="14"/>
      <c r="D24" s="15">
        <v>48</v>
      </c>
      <c r="E24" s="14"/>
      <c r="F24" s="28">
        <v>77</v>
      </c>
      <c r="G24" s="14"/>
      <c r="H24" s="15">
        <v>73</v>
      </c>
      <c r="I24" s="14"/>
      <c r="J24" s="21">
        <v>5</v>
      </c>
    </row>
    <row r="25" spans="1:10" s="27" customFormat="1" ht="15">
      <c r="A25" s="33" t="s">
        <v>3</v>
      </c>
      <c r="B25" s="28">
        <v>141</v>
      </c>
      <c r="C25" s="14"/>
      <c r="D25" s="15">
        <v>57</v>
      </c>
      <c r="E25" s="14"/>
      <c r="F25" s="28">
        <v>90</v>
      </c>
      <c r="G25" s="14"/>
      <c r="H25" s="15">
        <v>66</v>
      </c>
      <c r="I25" s="14"/>
      <c r="J25" s="21">
        <v>-7</v>
      </c>
    </row>
    <row r="26" spans="1:10" s="27" customFormat="1" ht="15">
      <c r="A26" s="33" t="s">
        <v>4</v>
      </c>
      <c r="B26" s="28">
        <v>152</v>
      </c>
      <c r="C26" s="14"/>
      <c r="D26" s="15">
        <v>66</v>
      </c>
      <c r="E26" s="14"/>
      <c r="F26" s="28">
        <v>90</v>
      </c>
      <c r="G26" s="14"/>
      <c r="H26" s="15">
        <v>62</v>
      </c>
      <c r="I26" s="14"/>
      <c r="J26" s="21">
        <v>-4</v>
      </c>
    </row>
    <row r="27" spans="1:10" s="27" customFormat="1" ht="15">
      <c r="A27" s="33" t="s">
        <v>29</v>
      </c>
      <c r="B27" s="28">
        <v>155</v>
      </c>
      <c r="C27" s="14"/>
      <c r="D27" s="15">
        <v>72</v>
      </c>
      <c r="E27" s="14"/>
      <c r="F27" s="28">
        <v>89</v>
      </c>
      <c r="G27" s="14"/>
      <c r="H27" s="15">
        <v>54</v>
      </c>
      <c r="I27" s="14"/>
      <c r="J27" s="21">
        <v>-8</v>
      </c>
    </row>
    <row r="28" spans="1:10" s="27" customFormat="1" ht="15">
      <c r="A28" s="33" t="s">
        <v>30</v>
      </c>
      <c r="B28" s="28">
        <v>142</v>
      </c>
      <c r="C28" s="14"/>
      <c r="D28" s="15">
        <v>65</v>
      </c>
      <c r="E28" s="14"/>
      <c r="F28" s="28">
        <v>81</v>
      </c>
      <c r="G28" s="14"/>
      <c r="H28" s="15">
        <v>50</v>
      </c>
      <c r="I28" s="14"/>
      <c r="J28" s="21">
        <v>-4</v>
      </c>
    </row>
    <row r="29" spans="1:10" s="27" customFormat="1" ht="15">
      <c r="A29" s="33" t="s">
        <v>6</v>
      </c>
      <c r="B29" s="28">
        <v>159</v>
      </c>
      <c r="C29" s="14"/>
      <c r="D29" s="15">
        <v>72</v>
      </c>
      <c r="E29" s="14"/>
      <c r="F29" s="28">
        <v>90</v>
      </c>
      <c r="G29" s="14"/>
      <c r="H29" s="15">
        <v>46</v>
      </c>
      <c r="I29" s="14"/>
      <c r="J29" s="21">
        <v>-3</v>
      </c>
    </row>
    <row r="30" spans="1:10" s="27" customFormat="1" ht="15">
      <c r="A30" s="33" t="s">
        <v>7</v>
      </c>
      <c r="B30" s="28">
        <v>156</v>
      </c>
      <c r="C30" s="14"/>
      <c r="D30" s="15">
        <v>71</v>
      </c>
      <c r="E30" s="14"/>
      <c r="F30" s="28">
        <v>86</v>
      </c>
      <c r="G30" s="14"/>
      <c r="H30" s="15">
        <v>45</v>
      </c>
      <c r="I30" s="14"/>
      <c r="J30" s="21">
        <v>-2</v>
      </c>
    </row>
    <row r="31" spans="1:10" s="27" customFormat="1" ht="15">
      <c r="A31" s="33" t="s">
        <v>8</v>
      </c>
      <c r="B31" s="28">
        <v>142</v>
      </c>
      <c r="C31" s="14"/>
      <c r="D31" s="15">
        <v>64</v>
      </c>
      <c r="E31" s="14"/>
      <c r="F31" s="28">
        <v>78</v>
      </c>
      <c r="G31" s="14"/>
      <c r="H31" s="15">
        <v>44</v>
      </c>
      <c r="I31" s="14"/>
      <c r="J31" s="21">
        <v>-1</v>
      </c>
    </row>
    <row r="32" spans="1:10" s="27" customFormat="1" ht="15">
      <c r="A32" s="33" t="s">
        <v>9</v>
      </c>
      <c r="B32" s="28">
        <v>144</v>
      </c>
      <c r="C32" s="14"/>
      <c r="D32" s="15">
        <v>57</v>
      </c>
      <c r="E32" s="14"/>
      <c r="F32" s="28">
        <v>84</v>
      </c>
      <c r="G32" s="14"/>
      <c r="H32" s="15">
        <v>47</v>
      </c>
      <c r="I32" s="14"/>
      <c r="J32" s="21">
        <v>3</v>
      </c>
    </row>
    <row r="33" spans="1:10" s="27" customFormat="1" ht="15">
      <c r="A33" s="33" t="s">
        <v>10</v>
      </c>
      <c r="B33" s="28">
        <v>127</v>
      </c>
      <c r="C33" s="14"/>
      <c r="D33" s="15">
        <v>49</v>
      </c>
      <c r="E33" s="14"/>
      <c r="F33" s="28">
        <v>73</v>
      </c>
      <c r="G33" s="14"/>
      <c r="H33" s="15">
        <v>52</v>
      </c>
      <c r="I33" s="14"/>
      <c r="J33" s="21">
        <v>5</v>
      </c>
    </row>
    <row r="34" spans="1:10" s="27" customFormat="1" ht="15">
      <c r="A34" s="33" t="s">
        <v>31</v>
      </c>
      <c r="B34" s="28">
        <v>133</v>
      </c>
      <c r="C34" s="14"/>
      <c r="D34" s="15">
        <v>60</v>
      </c>
      <c r="E34" s="14"/>
      <c r="F34" s="28">
        <v>76</v>
      </c>
      <c r="G34" s="14"/>
      <c r="H34" s="15">
        <v>49</v>
      </c>
      <c r="I34" s="14"/>
      <c r="J34" s="21">
        <v>-4</v>
      </c>
    </row>
    <row r="35" spans="1:10" s="27" customFormat="1" ht="15">
      <c r="A35" s="5" t="s">
        <v>28</v>
      </c>
      <c r="B35" s="30">
        <v>1725</v>
      </c>
      <c r="C35" s="16"/>
      <c r="D35" s="30">
        <v>729</v>
      </c>
      <c r="E35" s="16"/>
      <c r="F35" s="30">
        <v>987</v>
      </c>
      <c r="G35" s="16"/>
      <c r="H35" s="30" t="s">
        <v>11</v>
      </c>
      <c r="I35" s="16"/>
      <c r="J35" s="41">
        <v>5</v>
      </c>
    </row>
    <row r="36" spans="1:10" s="27" customFormat="1" ht="15">
      <c r="A36" s="5"/>
      <c r="B36" s="30"/>
      <c r="C36" s="16"/>
      <c r="D36" s="30"/>
      <c r="E36" s="16"/>
      <c r="F36" s="30"/>
      <c r="G36" s="16"/>
      <c r="H36" s="30"/>
      <c r="I36" s="16"/>
      <c r="J36" s="41"/>
    </row>
    <row r="37" spans="1:10" s="27" customFormat="1" ht="15">
      <c r="A37" s="3">
        <v>2020</v>
      </c>
      <c r="B37" s="28"/>
      <c r="C37" s="14"/>
      <c r="D37" s="15"/>
      <c r="E37" s="14"/>
      <c r="F37" s="28"/>
      <c r="G37" s="14"/>
      <c r="H37" s="15"/>
      <c r="I37" s="14"/>
      <c r="J37" s="21"/>
    </row>
    <row r="38" spans="1:10" s="27" customFormat="1" ht="15">
      <c r="A38" s="32" t="s">
        <v>0</v>
      </c>
      <c r="B38" s="29">
        <v>134</v>
      </c>
      <c r="C38" s="13"/>
      <c r="D38" s="17">
        <v>56</v>
      </c>
      <c r="E38" s="13"/>
      <c r="F38" s="29">
        <v>71</v>
      </c>
      <c r="G38" s="13"/>
      <c r="H38" s="17">
        <v>56</v>
      </c>
      <c r="I38" s="13"/>
      <c r="J38" s="22">
        <v>7</v>
      </c>
    </row>
    <row r="39" spans="1:10" s="27" customFormat="1" ht="15">
      <c r="A39" s="33" t="s">
        <v>2</v>
      </c>
      <c r="B39" s="28">
        <v>132</v>
      </c>
      <c r="C39" s="14"/>
      <c r="D39" s="15">
        <v>54</v>
      </c>
      <c r="E39" s="14"/>
      <c r="F39" s="28">
        <v>77</v>
      </c>
      <c r="G39" s="14"/>
      <c r="H39" s="15">
        <v>56</v>
      </c>
      <c r="I39" s="14"/>
      <c r="J39" s="21">
        <v>0</v>
      </c>
    </row>
    <row r="40" spans="1:10" s="27" customFormat="1" ht="15">
      <c r="A40" s="33" t="s">
        <v>3</v>
      </c>
      <c r="B40" s="28">
        <v>151</v>
      </c>
      <c r="C40" s="14"/>
      <c r="D40" s="15">
        <v>64</v>
      </c>
      <c r="E40" s="14"/>
      <c r="F40" s="28">
        <v>84</v>
      </c>
      <c r="G40" s="14"/>
      <c r="H40" s="15">
        <v>61</v>
      </c>
      <c r="I40" s="14"/>
      <c r="J40" s="21">
        <v>5</v>
      </c>
    </row>
    <row r="41" spans="1:10" s="27" customFormat="1" ht="15">
      <c r="A41" s="33" t="s">
        <v>4</v>
      </c>
      <c r="B41" s="28">
        <v>144</v>
      </c>
      <c r="C41" s="14"/>
      <c r="D41" s="15">
        <v>70</v>
      </c>
      <c r="E41" s="14"/>
      <c r="F41" s="28">
        <v>78</v>
      </c>
      <c r="G41" s="14"/>
      <c r="H41" s="15">
        <v>57</v>
      </c>
      <c r="I41" s="14"/>
      <c r="J41" s="21">
        <v>-5</v>
      </c>
    </row>
    <row r="42" spans="1:10" s="27" customFormat="1" ht="15">
      <c r="A42" s="33" t="s">
        <v>5</v>
      </c>
      <c r="B42" s="28">
        <v>152</v>
      </c>
      <c r="C42" s="14"/>
      <c r="D42" s="15">
        <v>71</v>
      </c>
      <c r="E42" s="14"/>
      <c r="F42" s="28">
        <v>72</v>
      </c>
      <c r="G42" s="14"/>
      <c r="H42" s="15">
        <v>66</v>
      </c>
      <c r="I42" s="14"/>
      <c r="J42" s="21">
        <v>9</v>
      </c>
    </row>
    <row r="43" spans="1:10" s="27" customFormat="1" ht="15">
      <c r="A43" s="33" t="s">
        <v>30</v>
      </c>
      <c r="B43" s="28">
        <v>151</v>
      </c>
      <c r="C43" s="14"/>
      <c r="D43" s="15">
        <v>72</v>
      </c>
      <c r="E43" s="14"/>
      <c r="F43" s="28">
        <v>85</v>
      </c>
      <c r="G43" s="14"/>
      <c r="H43" s="15">
        <v>59</v>
      </c>
      <c r="I43" s="14"/>
      <c r="J43" s="21">
        <v>-7</v>
      </c>
    </row>
    <row r="44" spans="1:10" s="27" customFormat="1" ht="15">
      <c r="A44" s="33" t="s">
        <v>6</v>
      </c>
      <c r="B44" s="28">
        <v>162</v>
      </c>
      <c r="C44" s="14"/>
      <c r="D44" s="15">
        <v>69</v>
      </c>
      <c r="E44" s="14"/>
      <c r="F44" s="28">
        <v>98</v>
      </c>
      <c r="G44" s="14"/>
      <c r="H44" s="15">
        <v>53</v>
      </c>
      <c r="I44" s="14"/>
      <c r="J44" s="21">
        <v>-6</v>
      </c>
    </row>
    <row r="45" spans="1:10" s="27" customFormat="1" ht="15">
      <c r="A45" s="5" t="s">
        <v>32</v>
      </c>
      <c r="B45" s="30">
        <v>1026</v>
      </c>
      <c r="C45" s="16"/>
      <c r="D45" s="30">
        <v>457</v>
      </c>
      <c r="E45" s="16"/>
      <c r="F45" s="30">
        <v>566</v>
      </c>
      <c r="G45" s="16"/>
      <c r="H45" s="30" t="s">
        <v>11</v>
      </c>
      <c r="I45" s="16"/>
      <c r="J45" s="41">
        <v>4</v>
      </c>
    </row>
    <row r="46" spans="1:10" s="27" customFormat="1" ht="15">
      <c r="A46" s="8"/>
      <c r="B46" s="9"/>
      <c r="C46" s="10"/>
      <c r="D46" s="11"/>
      <c r="E46" s="10"/>
      <c r="F46" s="9"/>
      <c r="G46" s="10"/>
      <c r="H46" s="11"/>
      <c r="I46" s="10"/>
      <c r="J46" s="24"/>
    </row>
    <row r="47" spans="1:10" s="27" customFormat="1" ht="15">
      <c r="A47" s="34" t="s">
        <v>33</v>
      </c>
      <c r="B47" s="35">
        <v>1022</v>
      </c>
      <c r="C47" s="34"/>
      <c r="D47" s="35">
        <v>428</v>
      </c>
      <c r="E47" s="34"/>
      <c r="F47" s="42">
        <v>589</v>
      </c>
      <c r="G47" s="34"/>
      <c r="H47" s="30" t="s">
        <v>11</v>
      </c>
      <c r="I47" s="34"/>
      <c r="J47" s="41">
        <v>2</v>
      </c>
    </row>
    <row r="48" spans="1:10" s="27" customFormat="1" ht="15.75" thickBot="1">
      <c r="A48" s="5" t="s">
        <v>34</v>
      </c>
      <c r="B48" s="23">
        <v>1022</v>
      </c>
      <c r="C48" s="16"/>
      <c r="D48" s="30">
        <v>422</v>
      </c>
      <c r="E48" s="16"/>
      <c r="F48" s="43">
        <v>597</v>
      </c>
      <c r="G48" s="16"/>
      <c r="H48" s="30" t="s">
        <v>11</v>
      </c>
      <c r="I48" s="16"/>
      <c r="J48" s="30">
        <v>1</v>
      </c>
    </row>
    <row r="49" spans="1:10" s="27" customFormat="1" ht="15">
      <c r="A49" s="26" t="s">
        <v>18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s="27" customFormat="1" ht="15">
      <c r="A50" s="6" t="s">
        <v>12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s="27" customFormat="1" ht="48">
      <c r="A51" s="40" t="s">
        <v>17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s="27" customFormat="1" ht="15">
      <c r="A52" s="69" t="s">
        <v>13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s="27" customFormat="1" ht="15">
      <c r="A53" s="36" t="s">
        <v>14</v>
      </c>
      <c r="B53" s="36"/>
      <c r="C53" s="36"/>
      <c r="D53" s="36"/>
      <c r="E53" s="36"/>
      <c r="F53" s="36"/>
      <c r="G53" s="36"/>
      <c r="H53" s="36"/>
      <c r="I53" s="36"/>
      <c r="J53" s="36"/>
    </row>
    <row r="54" spans="1:10" s="27" customFormat="1" ht="15">
      <c r="A54" s="36" t="s">
        <v>15</v>
      </c>
      <c r="B54" s="36"/>
      <c r="C54" s="36"/>
      <c r="D54" s="36"/>
      <c r="E54" s="31"/>
      <c r="F54" s="31"/>
      <c r="G54" s="31"/>
      <c r="H54" s="31"/>
      <c r="I54" s="31"/>
      <c r="J54" s="31"/>
    </row>
    <row r="55" spans="1:10" s="27" customFormat="1" ht="15">
      <c r="A55"/>
      <c r="B55" s="4"/>
      <c r="C55"/>
      <c r="D55" s="4"/>
      <c r="E55"/>
      <c r="F55" s="4"/>
      <c r="G55"/>
      <c r="H55" s="4"/>
      <c r="I55"/>
      <c r="J55" s="4"/>
    </row>
    <row r="56" spans="1:10" s="27" customFormat="1" ht="15">
      <c r="A56" s="69" t="s">
        <v>19</v>
      </c>
      <c r="B56" s="69"/>
      <c r="C56" s="69"/>
      <c r="D56" s="69"/>
      <c r="E56"/>
      <c r="F56" s="4"/>
      <c r="G56"/>
      <c r="H56" s="4"/>
      <c r="I56"/>
      <c r="J56" s="4"/>
    </row>
    <row r="60" ht="12.75" customHeight="1"/>
    <row r="61" ht="13.5" customHeight="1"/>
    <row r="62" ht="13.5" customHeight="1">
      <c r="K62" s="40"/>
    </row>
    <row r="63" ht="13.5" customHeight="1"/>
    <row r="64" ht="13.5" customHeight="1"/>
    <row r="65" ht="13.5" customHeight="1"/>
  </sheetData>
  <sheetProtection/>
  <mergeCells count="2">
    <mergeCell ref="A52:J52"/>
    <mergeCell ref="A56:D56"/>
  </mergeCells>
  <hyperlinks>
    <hyperlink ref="B1" r:id="rId1" display="https://www.eia.gov/biofuels/biodiesel/production/"/>
  </hyperlinks>
  <printOptions/>
  <pageMargins left="0.7" right="0.7" top="0.75" bottom="0.75" header="0.3" footer="0.3"/>
  <pageSetup fitToHeight="1" fitToWidth="1" horizontalDpi="600" verticalDpi="600" orientation="portrait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1.7109375" style="27" customWidth="1"/>
    <col min="7" max="7" width="13.140625" style="0" customWidth="1"/>
    <col min="8" max="8" width="14.421875" style="0" customWidth="1"/>
    <col min="9" max="9" width="14.57421875" style="0" customWidth="1"/>
    <col min="10" max="10" width="14.28125" style="0" customWidth="1"/>
  </cols>
  <sheetData>
    <row r="1" spans="1:2" ht="15">
      <c r="A1" s="62" t="s">
        <v>54</v>
      </c>
      <c r="B1" s="60" t="s">
        <v>53</v>
      </c>
    </row>
    <row r="3" ht="15">
      <c r="A3" s="62" t="s">
        <v>55</v>
      </c>
    </row>
    <row r="5" spans="2:10" ht="15">
      <c r="B5" s="70" t="s">
        <v>50</v>
      </c>
      <c r="C5" s="70"/>
      <c r="D5" s="70"/>
      <c r="E5" s="71" t="s">
        <v>51</v>
      </c>
      <c r="F5" s="71"/>
      <c r="G5" s="71"/>
      <c r="H5" s="71"/>
      <c r="I5" s="63" t="s">
        <v>52</v>
      </c>
      <c r="J5" s="64" t="s">
        <v>49</v>
      </c>
    </row>
    <row r="6" spans="1:10" s="61" customFormat="1" ht="15">
      <c r="A6" s="65" t="s">
        <v>57</v>
      </c>
      <c r="B6" s="65" t="s">
        <v>43</v>
      </c>
      <c r="C6" s="65" t="s">
        <v>44</v>
      </c>
      <c r="D6" s="65" t="s">
        <v>45</v>
      </c>
      <c r="E6" s="65" t="s">
        <v>46</v>
      </c>
      <c r="F6" s="65" t="s">
        <v>47</v>
      </c>
      <c r="G6" s="65" t="s">
        <v>48</v>
      </c>
      <c r="H6" s="65" t="s">
        <v>56</v>
      </c>
      <c r="I6" s="65"/>
      <c r="J6" s="65"/>
    </row>
    <row r="7" spans="1:10" ht="15">
      <c r="A7" s="68">
        <v>2019</v>
      </c>
      <c r="B7" s="66">
        <v>1234</v>
      </c>
      <c r="C7" s="66">
        <v>1760</v>
      </c>
      <c r="D7" s="66">
        <v>7318</v>
      </c>
      <c r="E7" s="66">
        <v>163</v>
      </c>
      <c r="F7" s="66">
        <v>292</v>
      </c>
      <c r="G7" s="66">
        <v>536</v>
      </c>
      <c r="H7" s="66">
        <v>1445</v>
      </c>
      <c r="I7" s="66">
        <f>SUM(E7:H7)</f>
        <v>2436</v>
      </c>
      <c r="J7" s="66">
        <f>SUM(B7:H7)</f>
        <v>12748</v>
      </c>
    </row>
    <row r="8" spans="1:10" ht="15">
      <c r="A8" s="66" t="s">
        <v>58</v>
      </c>
      <c r="B8" s="67">
        <f aca="true" t="shared" si="0" ref="B8:J8">B7/$J$7</f>
        <v>0.09679949796046439</v>
      </c>
      <c r="C8" s="67">
        <f t="shared" si="0"/>
        <v>0.13806087229369313</v>
      </c>
      <c r="D8" s="67">
        <f t="shared" si="0"/>
        <v>0.5740508315029809</v>
      </c>
      <c r="E8" s="67">
        <f t="shared" si="0"/>
        <v>0.012786319422654534</v>
      </c>
      <c r="F8" s="67">
        <f t="shared" si="0"/>
        <v>0.022905553812362724</v>
      </c>
      <c r="G8" s="67">
        <f t="shared" si="0"/>
        <v>0.042045811107624724</v>
      </c>
      <c r="H8" s="67">
        <f t="shared" si="0"/>
        <v>0.11335111390021964</v>
      </c>
      <c r="I8" s="67">
        <f t="shared" si="0"/>
        <v>0.19108879824286162</v>
      </c>
      <c r="J8" s="67">
        <f t="shared" si="0"/>
        <v>1</v>
      </c>
    </row>
  </sheetData>
  <sheetProtection/>
  <mergeCells count="2">
    <mergeCell ref="B5:D5"/>
    <mergeCell ref="E5:H5"/>
  </mergeCells>
  <hyperlinks>
    <hyperlink ref="B1" r:id="rId1" display="https://www.eia.gov/biofuels/biodiesel/production/biodiesel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2.  U.S. Biodiesel production, sales, and stocks</dc:title>
  <dc:subject/>
  <dc:creator>U.S. Energy Information Administration;EIA</dc:creator>
  <cp:keywords/>
  <dc:description/>
  <cp:lastModifiedBy>VBB</cp:lastModifiedBy>
  <cp:lastPrinted>2015-04-27T15:45:56Z</cp:lastPrinted>
  <dcterms:created xsi:type="dcterms:W3CDTF">2012-03-07T20:42:24Z</dcterms:created>
  <dcterms:modified xsi:type="dcterms:W3CDTF">2020-11-07T02:22:48Z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