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66925"/>
  <mc:AlternateContent xmlns:mc="http://schemas.openxmlformats.org/markup-compatibility/2006">
    <mc:Choice Requires="x15">
      <x15ac:absPath xmlns:x15ac="http://schemas.microsoft.com/office/spreadsheetml/2010/11/ac" url="https://traderemedies.sharepoint.com/sites/Investigations-Docs/Case Files/TF0006 - Safeguard on Steel Products/"/>
    </mc:Choice>
  </mc:AlternateContent>
  <xr:revisionPtr revIDLastSave="2" documentId="11_46031CA6B9A3471D96ED05B853651019AA466D9C" xr6:coauthVersionLast="44" xr6:coauthVersionMax="46" xr10:uidLastSave="{6F5F891E-B5DE-4EA5-8160-4772AAC5AC8F}"/>
  <bookViews>
    <workbookView xWindow="-90" yWindow="-90" windowWidth="19380" windowHeight="10380" firstSheet="3" activeTab="3" xr2:uid="{00000000-000D-0000-FFFF-FFFF00000000}"/>
  </bookViews>
  <sheets>
    <sheet name="Contents" sheetId="22" r:id="rId1"/>
    <sheet name="Guidance" sheetId="59" r:id="rId2"/>
    <sheet name="1) Associated companies" sheetId="71" r:id="rId3"/>
    <sheet name="2) Shareholdings" sheetId="21" r:id="rId4"/>
    <sheet name="3) Goods" sheetId="60" r:id="rId5"/>
    <sheet name="4) Inputs-index" sheetId="73" r:id="rId6"/>
    <sheet name="5) Cost to make and sell-index" sheetId="75" r:id="rId7"/>
    <sheet name="6) Sales-index" sheetId="77" r:id="rId8"/>
    <sheet name="7) Captive sales-index" sheetId="79" r:id="rId9"/>
    <sheet name="8) Purchases-index" sheetId="81" r:id="rId10"/>
    <sheet name="9) Injury-index" sheetId="83" r:id="rId11"/>
    <sheet name="10) Cash flow-index" sheetId="85" r:id="rId12"/>
  </sheets>
  <definedNames>
    <definedName name="_xlnm.Print_Area" localSheetId="3">'2) Shareholdings'!$A:$L</definedName>
    <definedName name="_xlnm.Print_Area" localSheetId="1">Guidance!$A$1:$G$39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46" i="85" l="1"/>
  <c r="J146" i="85"/>
  <c r="I146" i="85"/>
  <c r="H146" i="85"/>
  <c r="G146" i="85"/>
  <c r="F146" i="85"/>
  <c r="E146" i="85"/>
  <c r="D146" i="85"/>
  <c r="C146" i="85"/>
  <c r="K143" i="85"/>
  <c r="J143" i="85"/>
  <c r="J147" i="85" s="1"/>
  <c r="I143" i="85"/>
  <c r="I147" i="85" s="1"/>
  <c r="H143" i="85"/>
  <c r="G143" i="85"/>
  <c r="G147" i="85" s="1"/>
  <c r="F143" i="85"/>
  <c r="F147" i="85" s="1"/>
  <c r="E143" i="85"/>
  <c r="E147" i="85" s="1"/>
  <c r="D143" i="85"/>
  <c r="D147" i="85" s="1"/>
  <c r="C143" i="85"/>
  <c r="K132" i="85"/>
  <c r="J132" i="85"/>
  <c r="I132" i="85"/>
  <c r="H132" i="85"/>
  <c r="G132" i="85"/>
  <c r="F132" i="85"/>
  <c r="F133" i="85" s="1"/>
  <c r="E132" i="85"/>
  <c r="D132" i="85"/>
  <c r="C132" i="85"/>
  <c r="K129" i="85"/>
  <c r="K133" i="85" s="1"/>
  <c r="J129" i="85"/>
  <c r="I129" i="85"/>
  <c r="I133" i="85" s="1"/>
  <c r="H129" i="85"/>
  <c r="G129" i="85"/>
  <c r="G133" i="85" s="1"/>
  <c r="F129" i="85"/>
  <c r="E129" i="85"/>
  <c r="E133" i="85" s="1"/>
  <c r="D129" i="85"/>
  <c r="D133" i="85" s="1"/>
  <c r="C129" i="85"/>
  <c r="C133" i="85" s="1"/>
  <c r="K118" i="85"/>
  <c r="J118" i="85"/>
  <c r="I118" i="85"/>
  <c r="I119" i="85" s="1"/>
  <c r="H118" i="85"/>
  <c r="G118" i="85"/>
  <c r="G119" i="85" s="1"/>
  <c r="F118" i="85"/>
  <c r="E118" i="85"/>
  <c r="D118" i="85"/>
  <c r="C118" i="85"/>
  <c r="K115" i="85"/>
  <c r="J115" i="85"/>
  <c r="J119" i="85" s="1"/>
  <c r="I115" i="85"/>
  <c r="H115" i="85"/>
  <c r="H119" i="85" s="1"/>
  <c r="G115" i="85"/>
  <c r="F115" i="85"/>
  <c r="F119" i="85" s="1"/>
  <c r="E115" i="85"/>
  <c r="D115" i="85"/>
  <c r="D119" i="85" s="1"/>
  <c r="C115" i="85"/>
  <c r="K104" i="85"/>
  <c r="K105" i="85" s="1"/>
  <c r="J104" i="85"/>
  <c r="I104" i="85"/>
  <c r="I105" i="85" s="1"/>
  <c r="H104" i="85"/>
  <c r="G104" i="85"/>
  <c r="F104" i="85"/>
  <c r="E104" i="85"/>
  <c r="D104" i="85"/>
  <c r="C104" i="85"/>
  <c r="K101" i="85"/>
  <c r="J101" i="85"/>
  <c r="J105" i="85" s="1"/>
  <c r="I101" i="85"/>
  <c r="H101" i="85"/>
  <c r="H105" i="85" s="1"/>
  <c r="G101" i="85"/>
  <c r="F101" i="85"/>
  <c r="F105" i="85" s="1"/>
  <c r="E101" i="85"/>
  <c r="D101" i="85"/>
  <c r="C101" i="85"/>
  <c r="C105" i="85" s="1"/>
  <c r="K90" i="85"/>
  <c r="J90" i="85"/>
  <c r="I90" i="85"/>
  <c r="H90" i="85"/>
  <c r="G90" i="85"/>
  <c r="F90" i="85"/>
  <c r="F91" i="85" s="1"/>
  <c r="E90" i="85"/>
  <c r="D90" i="85"/>
  <c r="D91" i="85" s="1"/>
  <c r="C90" i="85"/>
  <c r="K87" i="85"/>
  <c r="K91" i="85" s="1"/>
  <c r="J87" i="85"/>
  <c r="I87" i="85"/>
  <c r="I91" i="85" s="1"/>
  <c r="H87" i="85"/>
  <c r="G87" i="85"/>
  <c r="F87" i="85"/>
  <c r="E87" i="85"/>
  <c r="E91" i="85" s="1"/>
  <c r="D87" i="85"/>
  <c r="C87" i="85"/>
  <c r="C91" i="85" s="1"/>
  <c r="C5" i="85"/>
  <c r="C4" i="85"/>
  <c r="C5" i="83"/>
  <c r="C4" i="83"/>
  <c r="C5" i="81"/>
  <c r="C4" i="81"/>
  <c r="C5" i="79"/>
  <c r="C4" i="79"/>
  <c r="K263" i="77"/>
  <c r="J263" i="77"/>
  <c r="I263" i="77"/>
  <c r="H263" i="77"/>
  <c r="H264" i="77" s="1"/>
  <c r="G263" i="77"/>
  <c r="F263" i="77"/>
  <c r="E263" i="77"/>
  <c r="D263" i="77"/>
  <c r="C263" i="77"/>
  <c r="K260" i="77"/>
  <c r="K264" i="77" s="1"/>
  <c r="J260" i="77"/>
  <c r="I260" i="77"/>
  <c r="I264" i="77" s="1"/>
  <c r="H260" i="77"/>
  <c r="G260" i="77"/>
  <c r="G264" i="77" s="1"/>
  <c r="F260" i="77"/>
  <c r="E260" i="77"/>
  <c r="E264" i="77" s="1"/>
  <c r="D260" i="77"/>
  <c r="C260" i="77"/>
  <c r="C264" i="77" s="1"/>
  <c r="K255" i="77"/>
  <c r="K267" i="77" s="1"/>
  <c r="J255" i="77"/>
  <c r="J267" i="77" s="1"/>
  <c r="I255" i="77"/>
  <c r="I267" i="77" s="1"/>
  <c r="H255" i="77"/>
  <c r="H267" i="77" s="1"/>
  <c r="G255" i="77"/>
  <c r="G267" i="77" s="1"/>
  <c r="F255" i="77"/>
  <c r="F267" i="77" s="1"/>
  <c r="E255" i="77"/>
  <c r="E267" i="77" s="1"/>
  <c r="D255" i="77"/>
  <c r="D256" i="77" s="1"/>
  <c r="C255" i="77"/>
  <c r="C267" i="77" s="1"/>
  <c r="K252" i="77"/>
  <c r="K266" i="77" s="1"/>
  <c r="J252" i="77"/>
  <c r="I252" i="77"/>
  <c r="I256" i="77" s="1"/>
  <c r="H252" i="77"/>
  <c r="G252" i="77"/>
  <c r="G256" i="77" s="1"/>
  <c r="F252" i="77"/>
  <c r="E252" i="77"/>
  <c r="E266" i="77" s="1"/>
  <c r="D252" i="77"/>
  <c r="D266" i="77" s="1"/>
  <c r="C252" i="77"/>
  <c r="C266" i="77" s="1"/>
  <c r="K239" i="77"/>
  <c r="J239" i="77"/>
  <c r="I239" i="77"/>
  <c r="H239" i="77"/>
  <c r="G239" i="77"/>
  <c r="F239" i="77"/>
  <c r="E239" i="77"/>
  <c r="D239" i="77"/>
  <c r="C239" i="77"/>
  <c r="K236" i="77"/>
  <c r="J236" i="77"/>
  <c r="I236" i="77"/>
  <c r="I240" i="77" s="1"/>
  <c r="H236" i="77"/>
  <c r="H240" i="77" s="1"/>
  <c r="G236" i="77"/>
  <c r="F236" i="77"/>
  <c r="F240" i="77" s="1"/>
  <c r="E236" i="77"/>
  <c r="D236" i="77"/>
  <c r="D240" i="77" s="1"/>
  <c r="C236" i="77"/>
  <c r="K231" i="77"/>
  <c r="K243" i="77" s="1"/>
  <c r="J231" i="77"/>
  <c r="J243" i="77" s="1"/>
  <c r="I231" i="77"/>
  <c r="I243" i="77" s="1"/>
  <c r="H231" i="77"/>
  <c r="H243" i="77" s="1"/>
  <c r="G231" i="77"/>
  <c r="G243" i="77" s="1"/>
  <c r="F231" i="77"/>
  <c r="F243" i="77" s="1"/>
  <c r="E231" i="77"/>
  <c r="E243" i="77" s="1"/>
  <c r="D231" i="77"/>
  <c r="D243" i="77" s="1"/>
  <c r="C231" i="77"/>
  <c r="C243" i="77" s="1"/>
  <c r="K228" i="77"/>
  <c r="J228" i="77"/>
  <c r="J232" i="77" s="1"/>
  <c r="I228" i="77"/>
  <c r="I242" i="77" s="1"/>
  <c r="H228" i="77"/>
  <c r="H232" i="77" s="1"/>
  <c r="G228" i="77"/>
  <c r="G242" i="77" s="1"/>
  <c r="F228" i="77"/>
  <c r="F242" i="77" s="1"/>
  <c r="E228" i="77"/>
  <c r="E242" i="77" s="1"/>
  <c r="D228" i="77"/>
  <c r="D232" i="77" s="1"/>
  <c r="C228" i="77"/>
  <c r="K215" i="77"/>
  <c r="J215" i="77"/>
  <c r="I215" i="77"/>
  <c r="H215" i="77"/>
  <c r="G215" i="77"/>
  <c r="F215" i="77"/>
  <c r="E215" i="77"/>
  <c r="D215" i="77"/>
  <c r="D216" i="77" s="1"/>
  <c r="C215" i="77"/>
  <c r="K212" i="77"/>
  <c r="K216" i="77" s="1"/>
  <c r="J212" i="77"/>
  <c r="I212" i="77"/>
  <c r="I216" i="77" s="1"/>
  <c r="H212" i="77"/>
  <c r="G212" i="77"/>
  <c r="G216" i="77" s="1"/>
  <c r="F212" i="77"/>
  <c r="E212" i="77"/>
  <c r="E216" i="77" s="1"/>
  <c r="D212" i="77"/>
  <c r="C212" i="77"/>
  <c r="C216" i="77" s="1"/>
  <c r="K207" i="77"/>
  <c r="K219" i="77" s="1"/>
  <c r="J207" i="77"/>
  <c r="I207" i="77"/>
  <c r="I219" i="77" s="1"/>
  <c r="H207" i="77"/>
  <c r="G207" i="77"/>
  <c r="G219" i="77" s="1"/>
  <c r="F207" i="77"/>
  <c r="E207" i="77"/>
  <c r="E219" i="77" s="1"/>
  <c r="D207" i="77"/>
  <c r="C207" i="77"/>
  <c r="C219" i="77" s="1"/>
  <c r="K204" i="77"/>
  <c r="J204" i="77"/>
  <c r="J208" i="77" s="1"/>
  <c r="I204" i="77"/>
  <c r="H204" i="77"/>
  <c r="H218" i="77" s="1"/>
  <c r="G204" i="77"/>
  <c r="F204" i="77"/>
  <c r="F208" i="77" s="1"/>
  <c r="E204" i="77"/>
  <c r="D204" i="77"/>
  <c r="D208" i="77" s="1"/>
  <c r="C204" i="77"/>
  <c r="K191" i="77"/>
  <c r="J191" i="77"/>
  <c r="I191" i="77"/>
  <c r="I192" i="77" s="1"/>
  <c r="H191" i="77"/>
  <c r="G191" i="77"/>
  <c r="F191" i="77"/>
  <c r="E191" i="77"/>
  <c r="D191" i="77"/>
  <c r="C191" i="77"/>
  <c r="K188" i="77"/>
  <c r="J188" i="77"/>
  <c r="J192" i="77" s="1"/>
  <c r="I188" i="77"/>
  <c r="H188" i="77"/>
  <c r="H192" i="77" s="1"/>
  <c r="G188" i="77"/>
  <c r="F188" i="77"/>
  <c r="E188" i="77"/>
  <c r="E192" i="77" s="1"/>
  <c r="D188" i="77"/>
  <c r="D192" i="77" s="1"/>
  <c r="C188" i="77"/>
  <c r="K183" i="77"/>
  <c r="K195" i="77" s="1"/>
  <c r="J183" i="77"/>
  <c r="I183" i="77"/>
  <c r="I195" i="77" s="1"/>
  <c r="H183" i="77"/>
  <c r="H195" i="77" s="1"/>
  <c r="G183" i="77"/>
  <c r="G195" i="77" s="1"/>
  <c r="F183" i="77"/>
  <c r="F195" i="77" s="1"/>
  <c r="E183" i="77"/>
  <c r="E195" i="77" s="1"/>
  <c r="D183" i="77"/>
  <c r="D195" i="77" s="1"/>
  <c r="C183" i="77"/>
  <c r="C195" i="77" s="1"/>
  <c r="K180" i="77"/>
  <c r="K194" i="77" s="1"/>
  <c r="J180" i="77"/>
  <c r="J194" i="77" s="1"/>
  <c r="I180" i="77"/>
  <c r="I194" i="77" s="1"/>
  <c r="H180" i="77"/>
  <c r="H184" i="77" s="1"/>
  <c r="G180" i="77"/>
  <c r="F180" i="77"/>
  <c r="F184" i="77" s="1"/>
  <c r="E180" i="77"/>
  <c r="E194" i="77" s="1"/>
  <c r="D180" i="77"/>
  <c r="D184" i="77" s="1"/>
  <c r="C180" i="77"/>
  <c r="K167" i="77"/>
  <c r="J167" i="77"/>
  <c r="I167" i="77"/>
  <c r="H167" i="77"/>
  <c r="H168" i="77" s="1"/>
  <c r="G167" i="77"/>
  <c r="F167" i="77"/>
  <c r="E167" i="77"/>
  <c r="D167" i="77"/>
  <c r="C167" i="77"/>
  <c r="K164" i="77"/>
  <c r="K168" i="77" s="1"/>
  <c r="J164" i="77"/>
  <c r="I164" i="77"/>
  <c r="I168" i="77" s="1"/>
  <c r="H164" i="77"/>
  <c r="G164" i="77"/>
  <c r="G168" i="77" s="1"/>
  <c r="F164" i="77"/>
  <c r="E164" i="77"/>
  <c r="E168" i="77" s="1"/>
  <c r="D164" i="77"/>
  <c r="C164" i="77"/>
  <c r="C168" i="77" s="1"/>
  <c r="K159" i="77"/>
  <c r="K171" i="77" s="1"/>
  <c r="J159" i="77"/>
  <c r="J171" i="77" s="1"/>
  <c r="I159" i="77"/>
  <c r="I171" i="77" s="1"/>
  <c r="H159" i="77"/>
  <c r="H171" i="77" s="1"/>
  <c r="G159" i="77"/>
  <c r="G171" i="77" s="1"/>
  <c r="F159" i="77"/>
  <c r="F171" i="77" s="1"/>
  <c r="E159" i="77"/>
  <c r="E171" i="77" s="1"/>
  <c r="D159" i="77"/>
  <c r="D171" i="77" s="1"/>
  <c r="C159" i="77"/>
  <c r="C171" i="77" s="1"/>
  <c r="K156" i="77"/>
  <c r="K170" i="77" s="1"/>
  <c r="J156" i="77"/>
  <c r="I156" i="77"/>
  <c r="I160" i="77" s="1"/>
  <c r="H156" i="77"/>
  <c r="G156" i="77"/>
  <c r="G160" i="77" s="1"/>
  <c r="F156" i="77"/>
  <c r="E156" i="77"/>
  <c r="E170" i="77" s="1"/>
  <c r="D156" i="77"/>
  <c r="D170" i="77" s="1"/>
  <c r="C156" i="77"/>
  <c r="C170" i="77" s="1"/>
  <c r="C5" i="77"/>
  <c r="C4" i="77"/>
  <c r="I184" i="77" l="1"/>
  <c r="I193" i="77" s="1"/>
  <c r="G208" i="77"/>
  <c r="G217" i="77" s="1"/>
  <c r="I232" i="77"/>
  <c r="I233" i="77" s="1"/>
  <c r="C256" i="77"/>
  <c r="H147" i="85"/>
  <c r="C160" i="77"/>
  <c r="F160" i="77"/>
  <c r="H160" i="77"/>
  <c r="J160" i="77"/>
  <c r="K160" i="77"/>
  <c r="K169" i="77" s="1"/>
  <c r="D168" i="77"/>
  <c r="F168" i="77"/>
  <c r="J168" i="77"/>
  <c r="C184" i="77"/>
  <c r="G184" i="77"/>
  <c r="J184" i="77"/>
  <c r="E184" i="77"/>
  <c r="E185" i="77" s="1"/>
  <c r="C192" i="77"/>
  <c r="G192" i="77"/>
  <c r="K192" i="77"/>
  <c r="F192" i="77"/>
  <c r="C218" i="77"/>
  <c r="E208" i="77"/>
  <c r="G218" i="77"/>
  <c r="I218" i="77"/>
  <c r="K218" i="77"/>
  <c r="D219" i="77"/>
  <c r="F219" i="77"/>
  <c r="H219" i="77"/>
  <c r="J219" i="77"/>
  <c r="C208" i="77"/>
  <c r="C209" i="77" s="1"/>
  <c r="K208" i="77"/>
  <c r="K209" i="77" s="1"/>
  <c r="F216" i="77"/>
  <c r="H216" i="77"/>
  <c r="J216" i="77"/>
  <c r="C232" i="77"/>
  <c r="K232" i="77"/>
  <c r="E232" i="77"/>
  <c r="C240" i="77"/>
  <c r="E240" i="77"/>
  <c r="G240" i="77"/>
  <c r="K240" i="77"/>
  <c r="J240" i="77"/>
  <c r="F256" i="77"/>
  <c r="H256" i="77"/>
  <c r="J256" i="77"/>
  <c r="K256" i="77"/>
  <c r="K265" i="77" s="1"/>
  <c r="D264" i="77"/>
  <c r="F264" i="77"/>
  <c r="J264" i="77"/>
  <c r="D267" i="77"/>
  <c r="H91" i="85"/>
  <c r="J91" i="85"/>
  <c r="G91" i="85"/>
  <c r="E105" i="85"/>
  <c r="G105" i="85"/>
  <c r="D105" i="85"/>
  <c r="C119" i="85"/>
  <c r="E119" i="85"/>
  <c r="K119" i="85"/>
  <c r="H133" i="85"/>
  <c r="J133" i="85"/>
  <c r="C147" i="85"/>
  <c r="K147" i="85"/>
  <c r="D209" i="77"/>
  <c r="D217" i="77"/>
  <c r="C169" i="77"/>
  <c r="F185" i="77"/>
  <c r="F193" i="77"/>
  <c r="F217" i="77"/>
  <c r="F209" i="77"/>
  <c r="D233" i="77"/>
  <c r="D241" i="77"/>
  <c r="D265" i="77"/>
  <c r="D257" i="77"/>
  <c r="C265" i="77"/>
  <c r="D185" i="77"/>
  <c r="D193" i="77"/>
  <c r="J233" i="77"/>
  <c r="J241" i="77"/>
  <c r="K233" i="77"/>
  <c r="K241" i="77"/>
  <c r="F161" i="77"/>
  <c r="F169" i="77"/>
  <c r="G185" i="77"/>
  <c r="G193" i="77"/>
  <c r="E241" i="77"/>
  <c r="F257" i="77"/>
  <c r="F265" i="77"/>
  <c r="G161" i="77"/>
  <c r="G169" i="77"/>
  <c r="H193" i="77"/>
  <c r="H185" i="77"/>
  <c r="G257" i="77"/>
  <c r="G265" i="77"/>
  <c r="E209" i="77"/>
  <c r="E217" i="77"/>
  <c r="C233" i="77"/>
  <c r="C241" i="77"/>
  <c r="H161" i="77"/>
  <c r="H169" i="77"/>
  <c r="H257" i="77"/>
  <c r="H265" i="77"/>
  <c r="I161" i="77"/>
  <c r="I169" i="77"/>
  <c r="J209" i="77"/>
  <c r="J217" i="77"/>
  <c r="H233" i="77"/>
  <c r="H241" i="77"/>
  <c r="I257" i="77"/>
  <c r="I265" i="77"/>
  <c r="J161" i="77"/>
  <c r="J169" i="77"/>
  <c r="C193" i="77"/>
  <c r="C185" i="77"/>
  <c r="J193" i="77"/>
  <c r="J185" i="77"/>
  <c r="J265" i="77"/>
  <c r="J257" i="77"/>
  <c r="J195" i="77"/>
  <c r="D160" i="77"/>
  <c r="C161" i="77"/>
  <c r="K161" i="77"/>
  <c r="F170" i="77"/>
  <c r="I185" i="77"/>
  <c r="E193" i="77"/>
  <c r="D194" i="77"/>
  <c r="H208" i="77"/>
  <c r="G209" i="77"/>
  <c r="C217" i="77"/>
  <c r="K217" i="77"/>
  <c r="J218" i="77"/>
  <c r="F232" i="77"/>
  <c r="E233" i="77"/>
  <c r="I241" i="77"/>
  <c r="H242" i="77"/>
  <c r="C257" i="77"/>
  <c r="K257" i="77"/>
  <c r="F266" i="77"/>
  <c r="C194" i="77"/>
  <c r="E160" i="77"/>
  <c r="G170" i="77"/>
  <c r="K184" i="77"/>
  <c r="I208" i="77"/>
  <c r="G232" i="77"/>
  <c r="E256" i="77"/>
  <c r="G266" i="77"/>
  <c r="H170" i="77"/>
  <c r="F194" i="77"/>
  <c r="D218" i="77"/>
  <c r="J242" i="77"/>
  <c r="H266" i="77"/>
  <c r="I170" i="77"/>
  <c r="G194" i="77"/>
  <c r="E218" i="77"/>
  <c r="C242" i="77"/>
  <c r="K242" i="77"/>
  <c r="I266" i="77"/>
  <c r="J170" i="77"/>
  <c r="H194" i="77"/>
  <c r="F218" i="77"/>
  <c r="D242" i="77"/>
  <c r="J266" i="77"/>
  <c r="I217" i="77" l="1"/>
  <c r="I209" i="77"/>
  <c r="H217" i="77"/>
  <c r="H209" i="77"/>
  <c r="K193" i="77"/>
  <c r="K185" i="77"/>
  <c r="E169" i="77"/>
  <c r="E161" i="77"/>
  <c r="G241" i="77"/>
  <c r="G233" i="77"/>
  <c r="D169" i="77"/>
  <c r="D161" i="77"/>
  <c r="F241" i="77"/>
  <c r="F233" i="77"/>
  <c r="E265" i="77"/>
  <c r="E257" i="77"/>
  <c r="C376" i="75"/>
  <c r="K374" i="75"/>
  <c r="K376" i="75" s="1"/>
  <c r="J374" i="75"/>
  <c r="J376" i="75" s="1"/>
  <c r="I374" i="75"/>
  <c r="I376" i="75" s="1"/>
  <c r="H374" i="75"/>
  <c r="H376" i="75" s="1"/>
  <c r="G374" i="75"/>
  <c r="G376" i="75" s="1"/>
  <c r="F374" i="75"/>
  <c r="F376" i="75" s="1"/>
  <c r="E374" i="75"/>
  <c r="E376" i="75" s="1"/>
  <c r="D374" i="75"/>
  <c r="D376" i="75" s="1"/>
  <c r="C374" i="75"/>
  <c r="G363" i="75"/>
  <c r="G366" i="75" s="1"/>
  <c r="G377" i="75" s="1"/>
  <c r="K362" i="75"/>
  <c r="K363" i="75" s="1"/>
  <c r="J362" i="75"/>
  <c r="J363" i="75" s="1"/>
  <c r="J366" i="75" s="1"/>
  <c r="J377" i="75" s="1"/>
  <c r="I362" i="75"/>
  <c r="I363" i="75" s="1"/>
  <c r="H362" i="75"/>
  <c r="H363" i="75" s="1"/>
  <c r="H366" i="75" s="1"/>
  <c r="H377" i="75" s="1"/>
  <c r="G362" i="75"/>
  <c r="F362" i="75"/>
  <c r="F363" i="75" s="1"/>
  <c r="E362" i="75"/>
  <c r="E363" i="75" s="1"/>
  <c r="D362" i="75"/>
  <c r="D363" i="75" s="1"/>
  <c r="D366" i="75" s="1"/>
  <c r="D377" i="75" s="1"/>
  <c r="C362" i="75"/>
  <c r="K355" i="75"/>
  <c r="J355" i="75"/>
  <c r="I355" i="75"/>
  <c r="H355" i="75"/>
  <c r="G355" i="75"/>
  <c r="F355" i="75"/>
  <c r="E355" i="75"/>
  <c r="D355" i="75"/>
  <c r="C355" i="75"/>
  <c r="C363" i="75" s="1"/>
  <c r="C341" i="75"/>
  <c r="K339" i="75"/>
  <c r="K341" i="75" s="1"/>
  <c r="J339" i="75"/>
  <c r="J341" i="75" s="1"/>
  <c r="I339" i="75"/>
  <c r="I341" i="75" s="1"/>
  <c r="H339" i="75"/>
  <c r="H341" i="75" s="1"/>
  <c r="G339" i="75"/>
  <c r="G341" i="75" s="1"/>
  <c r="F339" i="75"/>
  <c r="F341" i="75" s="1"/>
  <c r="E339" i="75"/>
  <c r="E341" i="75" s="1"/>
  <c r="D339" i="75"/>
  <c r="D341" i="75" s="1"/>
  <c r="C339" i="75"/>
  <c r="G328" i="75"/>
  <c r="G331" i="75" s="1"/>
  <c r="G342" i="75" s="1"/>
  <c r="K327" i="75"/>
  <c r="K328" i="75" s="1"/>
  <c r="J327" i="75"/>
  <c r="J328" i="75" s="1"/>
  <c r="J331" i="75" s="1"/>
  <c r="J342" i="75" s="1"/>
  <c r="I327" i="75"/>
  <c r="I328" i="75" s="1"/>
  <c r="H327" i="75"/>
  <c r="H328" i="75" s="1"/>
  <c r="H331" i="75" s="1"/>
  <c r="H342" i="75" s="1"/>
  <c r="G327" i="75"/>
  <c r="F327" i="75"/>
  <c r="F328" i="75" s="1"/>
  <c r="F331" i="75" s="1"/>
  <c r="F342" i="75" s="1"/>
  <c r="E327" i="75"/>
  <c r="E328" i="75" s="1"/>
  <c r="D327" i="75"/>
  <c r="D328" i="75" s="1"/>
  <c r="D331" i="75" s="1"/>
  <c r="D342" i="75" s="1"/>
  <c r="C327" i="75"/>
  <c r="K320" i="75"/>
  <c r="J320" i="75"/>
  <c r="I320" i="75"/>
  <c r="H320" i="75"/>
  <c r="G320" i="75"/>
  <c r="F320" i="75"/>
  <c r="E320" i="75"/>
  <c r="D320" i="75"/>
  <c r="C320" i="75"/>
  <c r="C328" i="75" s="1"/>
  <c r="C306" i="75"/>
  <c r="K304" i="75"/>
  <c r="K306" i="75" s="1"/>
  <c r="J304" i="75"/>
  <c r="J306" i="75" s="1"/>
  <c r="I304" i="75"/>
  <c r="I306" i="75" s="1"/>
  <c r="H304" i="75"/>
  <c r="H306" i="75" s="1"/>
  <c r="G304" i="75"/>
  <c r="G306" i="75" s="1"/>
  <c r="F304" i="75"/>
  <c r="F306" i="75" s="1"/>
  <c r="E304" i="75"/>
  <c r="E306" i="75" s="1"/>
  <c r="D304" i="75"/>
  <c r="D306" i="75" s="1"/>
  <c r="C304" i="75"/>
  <c r="G293" i="75"/>
  <c r="G296" i="75" s="1"/>
  <c r="G307" i="75" s="1"/>
  <c r="K292" i="75"/>
  <c r="K293" i="75" s="1"/>
  <c r="J292" i="75"/>
  <c r="J293" i="75" s="1"/>
  <c r="J296" i="75" s="1"/>
  <c r="J307" i="75" s="1"/>
  <c r="I292" i="75"/>
  <c r="I293" i="75" s="1"/>
  <c r="H292" i="75"/>
  <c r="H293" i="75" s="1"/>
  <c r="H296" i="75" s="1"/>
  <c r="H307" i="75" s="1"/>
  <c r="G292" i="75"/>
  <c r="F292" i="75"/>
  <c r="F293" i="75" s="1"/>
  <c r="F296" i="75" s="1"/>
  <c r="F307" i="75" s="1"/>
  <c r="E292" i="75"/>
  <c r="E293" i="75" s="1"/>
  <c r="D292" i="75"/>
  <c r="D293" i="75" s="1"/>
  <c r="D296" i="75" s="1"/>
  <c r="D307" i="75" s="1"/>
  <c r="C292" i="75"/>
  <c r="K285" i="75"/>
  <c r="J285" i="75"/>
  <c r="I285" i="75"/>
  <c r="H285" i="75"/>
  <c r="G285" i="75"/>
  <c r="F285" i="75"/>
  <c r="E285" i="75"/>
  <c r="D285" i="75"/>
  <c r="C285" i="75"/>
  <c r="C293" i="75" s="1"/>
  <c r="C271" i="75"/>
  <c r="K269" i="75"/>
  <c r="K271" i="75" s="1"/>
  <c r="J269" i="75"/>
  <c r="J271" i="75" s="1"/>
  <c r="I269" i="75"/>
  <c r="I271" i="75" s="1"/>
  <c r="H269" i="75"/>
  <c r="H271" i="75" s="1"/>
  <c r="G269" i="75"/>
  <c r="G271" i="75" s="1"/>
  <c r="F269" i="75"/>
  <c r="F271" i="75" s="1"/>
  <c r="E269" i="75"/>
  <c r="E271" i="75" s="1"/>
  <c r="D269" i="75"/>
  <c r="D271" i="75" s="1"/>
  <c r="C269" i="75"/>
  <c r="G258" i="75"/>
  <c r="G261" i="75" s="1"/>
  <c r="G272" i="75" s="1"/>
  <c r="K257" i="75"/>
  <c r="K258" i="75" s="1"/>
  <c r="J257" i="75"/>
  <c r="J258" i="75" s="1"/>
  <c r="J261" i="75" s="1"/>
  <c r="J272" i="75" s="1"/>
  <c r="I257" i="75"/>
  <c r="I258" i="75" s="1"/>
  <c r="H257" i="75"/>
  <c r="H258" i="75" s="1"/>
  <c r="H261" i="75" s="1"/>
  <c r="H272" i="75" s="1"/>
  <c r="G257" i="75"/>
  <c r="F257" i="75"/>
  <c r="F258" i="75" s="1"/>
  <c r="F261" i="75" s="1"/>
  <c r="F272" i="75" s="1"/>
  <c r="E257" i="75"/>
  <c r="E258" i="75" s="1"/>
  <c r="D257" i="75"/>
  <c r="D258" i="75" s="1"/>
  <c r="D261" i="75" s="1"/>
  <c r="D272" i="75" s="1"/>
  <c r="C257" i="75"/>
  <c r="K250" i="75"/>
  <c r="J250" i="75"/>
  <c r="I250" i="75"/>
  <c r="H250" i="75"/>
  <c r="G250" i="75"/>
  <c r="F250" i="75"/>
  <c r="E250" i="75"/>
  <c r="D250" i="75"/>
  <c r="C250" i="75"/>
  <c r="C258" i="75" s="1"/>
  <c r="C236" i="75"/>
  <c r="K234" i="75"/>
  <c r="K236" i="75" s="1"/>
  <c r="J234" i="75"/>
  <c r="J236" i="75" s="1"/>
  <c r="I234" i="75"/>
  <c r="I236" i="75" s="1"/>
  <c r="H234" i="75"/>
  <c r="H236" i="75" s="1"/>
  <c r="G234" i="75"/>
  <c r="G236" i="75" s="1"/>
  <c r="F234" i="75"/>
  <c r="F236" i="75" s="1"/>
  <c r="E234" i="75"/>
  <c r="E236" i="75" s="1"/>
  <c r="D234" i="75"/>
  <c r="D236" i="75" s="1"/>
  <c r="C234" i="75"/>
  <c r="K222" i="75"/>
  <c r="K223" i="75" s="1"/>
  <c r="J222" i="75"/>
  <c r="J223" i="75" s="1"/>
  <c r="J226" i="75" s="1"/>
  <c r="J237" i="75" s="1"/>
  <c r="I222" i="75"/>
  <c r="I223" i="75" s="1"/>
  <c r="H222" i="75"/>
  <c r="H223" i="75" s="1"/>
  <c r="H226" i="75" s="1"/>
  <c r="H237" i="75" s="1"/>
  <c r="G222" i="75"/>
  <c r="G223" i="75" s="1"/>
  <c r="F222" i="75"/>
  <c r="F223" i="75" s="1"/>
  <c r="E222" i="75"/>
  <c r="E223" i="75" s="1"/>
  <c r="D222" i="75"/>
  <c r="D223" i="75" s="1"/>
  <c r="D226" i="75" s="1"/>
  <c r="D237" i="75" s="1"/>
  <c r="C222" i="75"/>
  <c r="K215" i="75"/>
  <c r="J215" i="75"/>
  <c r="I215" i="75"/>
  <c r="H215" i="75"/>
  <c r="G215" i="75"/>
  <c r="F215" i="75"/>
  <c r="E215" i="75"/>
  <c r="D215" i="75"/>
  <c r="C215" i="75"/>
  <c r="C5" i="75"/>
  <c r="C4" i="75"/>
  <c r="C5" i="73"/>
  <c r="C4" i="73"/>
  <c r="G226" i="75" l="1"/>
  <c r="G237" i="75" s="1"/>
  <c r="G224" i="75"/>
  <c r="F364" i="75"/>
  <c r="F366" i="75"/>
  <c r="F377" i="75" s="1"/>
  <c r="C223" i="75"/>
  <c r="G259" i="75"/>
  <c r="G294" i="75"/>
  <c r="G329" i="75"/>
  <c r="G364" i="75"/>
  <c r="K261" i="75"/>
  <c r="K272" i="75" s="1"/>
  <c r="K259" i="75"/>
  <c r="K331" i="75"/>
  <c r="K342" i="75" s="1"/>
  <c r="K329" i="75"/>
  <c r="I261" i="75"/>
  <c r="I272" i="75" s="1"/>
  <c r="I259" i="75"/>
  <c r="I296" i="75"/>
  <c r="I307" i="75" s="1"/>
  <c r="I294" i="75"/>
  <c r="I331" i="75"/>
  <c r="I342" i="75" s="1"/>
  <c r="I329" i="75"/>
  <c r="I366" i="75"/>
  <c r="I377" i="75" s="1"/>
  <c r="I364" i="75"/>
  <c r="C261" i="75"/>
  <c r="C272" i="75" s="1"/>
  <c r="C259" i="75"/>
  <c r="C296" i="75"/>
  <c r="C307" i="75" s="1"/>
  <c r="C294" i="75"/>
  <c r="C331" i="75"/>
  <c r="C342" i="75" s="1"/>
  <c r="C329" i="75"/>
  <c r="C366" i="75"/>
  <c r="C377" i="75" s="1"/>
  <c r="C364" i="75"/>
  <c r="I226" i="75"/>
  <c r="I237" i="75" s="1"/>
  <c r="I224" i="75"/>
  <c r="K296" i="75"/>
  <c r="K307" i="75" s="1"/>
  <c r="K294" i="75"/>
  <c r="E296" i="75"/>
  <c r="E307" i="75" s="1"/>
  <c r="E294" i="75"/>
  <c r="E331" i="75"/>
  <c r="E342" i="75" s="1"/>
  <c r="E329" i="75"/>
  <c r="E366" i="75"/>
  <c r="E377" i="75" s="1"/>
  <c r="E364" i="75"/>
  <c r="K366" i="75"/>
  <c r="K377" i="75" s="1"/>
  <c r="K364" i="75"/>
  <c r="K226" i="75"/>
  <c r="K237" i="75" s="1"/>
  <c r="K224" i="75"/>
  <c r="E226" i="75"/>
  <c r="E237" i="75" s="1"/>
  <c r="E224" i="75"/>
  <c r="C226" i="75"/>
  <c r="C237" i="75" s="1"/>
  <c r="C224" i="75"/>
  <c r="E261" i="75"/>
  <c r="E272" i="75" s="1"/>
  <c r="E259" i="75"/>
  <c r="F224" i="75"/>
  <c r="F226" i="75"/>
  <c r="F237" i="75" s="1"/>
  <c r="H224" i="75"/>
  <c r="H259" i="75"/>
  <c r="H294" i="75"/>
  <c r="H329" i="75"/>
  <c r="H364" i="75"/>
  <c r="J224" i="75"/>
  <c r="J259" i="75"/>
  <c r="J294" i="75"/>
  <c r="J329" i="75"/>
  <c r="J364" i="75"/>
  <c r="D224" i="75"/>
  <c r="D259" i="75"/>
  <c r="D294" i="75"/>
  <c r="D329" i="75"/>
  <c r="D364" i="75"/>
  <c r="F259" i="75"/>
  <c r="F294" i="75"/>
  <c r="F329" i="75"/>
  <c r="C5" i="21" l="1"/>
  <c r="C5" i="60" l="1"/>
  <c r="C4" i="60"/>
  <c r="C4" i="21"/>
</calcChain>
</file>

<file path=xl/sharedStrings.xml><?xml version="1.0" encoding="utf-8"?>
<sst xmlns="http://schemas.openxmlformats.org/spreadsheetml/2006/main" count="1901" uniqueCount="335">
  <si>
    <t>Safeguard questionnaire (Producer)</t>
  </si>
  <si>
    <t>YES</t>
  </si>
  <si>
    <t>NO</t>
  </si>
  <si>
    <t>Case no.:</t>
  </si>
  <si>
    <t>TF0006</t>
  </si>
  <si>
    <t>Company name:</t>
  </si>
  <si>
    <t>Please complete this Annex in conjunction with the corresponding sections in the Questionnaire</t>
  </si>
  <si>
    <t>The years relevant to this investigation are as follows:</t>
  </si>
  <si>
    <t>Period of Investigation (POI)</t>
  </si>
  <si>
    <t>Most Recent Period (MRP)</t>
  </si>
  <si>
    <t>January 2013 - December 2017</t>
  </si>
  <si>
    <t>January 2018 - June 2020</t>
  </si>
  <si>
    <t xml:space="preserve">The accounting currency is: </t>
  </si>
  <si>
    <t>GBP (£)</t>
  </si>
  <si>
    <t xml:space="preserve">The unit for volume is: </t>
  </si>
  <si>
    <t>Tonne (metric ton) (t)</t>
  </si>
  <si>
    <t xml:space="preserve">For all numerical figures, where appropriate, express every third number with a comma. </t>
  </si>
  <si>
    <t>(e.g. ‘1,300’ for one-thousand three hundred, ‘1,300,000’ for one million and three-hundred thousand)</t>
  </si>
  <si>
    <t xml:space="preserve">Keep all sales/currency/income figures to two decimal places. </t>
  </si>
  <si>
    <t>(e.g. 1,300.00)</t>
  </si>
  <si>
    <t>Where possible, keep all sales prices on a CIF value basis.</t>
  </si>
  <si>
    <t>Display all dates in the format DD/MM/YYYY.</t>
  </si>
  <si>
    <t>(e.g. 23/05/2019)</t>
  </si>
  <si>
    <t>In order to determine which sales fall within the investigation period, the invoice date should normally be used as the date of sale.</t>
  </si>
  <si>
    <t>Note that there may be formulae already in the sheet</t>
  </si>
  <si>
    <t>Cells containing formulae are highlighted in yellow:</t>
  </si>
  <si>
    <t>Please do not overwrite these cells</t>
  </si>
  <si>
    <t>Please do not leave blank spaces - if the requested information cannot be provided then enter N/A (for questions which require a text response) or 0 (for questions which require a numerical response</t>
  </si>
  <si>
    <t xml:space="preserve">TRID will seek to authenticate the data provided in this questionnaire and the methodology used to compile it. </t>
  </si>
  <si>
    <t>Please provide us with all formulas and steps used in your calculations and keep a record of these and all related material/documentation for the verification visit.</t>
  </si>
  <si>
    <t>Goods subject to review:</t>
  </si>
  <si>
    <t>Product  category</t>
  </si>
  <si>
    <r>
      <t>Commodity codes</t>
    </r>
    <r>
      <rPr>
        <b/>
        <sz val="8"/>
        <color rgb="FFFFFFFF"/>
        <rFont val="Arial"/>
        <family val="2"/>
      </rPr>
      <t> </t>
    </r>
  </si>
  <si>
    <t>1 - Non-Alloy and Other Alloy Hot Rolled Sheets and Strips </t>
  </si>
  <si>
    <t>7208 10 00, 7208 25 00, 7208 26 00, 7208 27 00, 7208 36 00, 7208 37 00, 7208 38 00, 7208 39 00, 7208 40 00, 7208 52 10, 7208 52 99, 7208 53 10, 7208 53 90, 7208 54 00, 7211 13 00, 7211 14 00, 7211 19 00, 7212 60 00, 7225 19 10, 7225 30 10, 7225 30 30, 7225 30 90, 7225 40 15, 7225 40 90, 7226 19 10, 7226 91 20, 7226 91 91, 7226 91 99 </t>
  </si>
  <si>
    <t>2 - Non-Alloy and Other Alloy Cold Rolled Sheets </t>
  </si>
  <si>
    <t>7209 15 00, 7209 16 90, 7209 17 90, 7209 18 91, 7209 25 00, 7209 26 90, 7209 27 90, 7209 28 90, 7209 90 20, 7209 90 80, 7211 23 20, 7211 23 30, 7211 23 80, 7211 29 00, 7211 90 20, 7211 90 80, 7225 50 20, 7225 50 80, 7226 20 00, 7226 92 00 </t>
  </si>
  <si>
    <t>4.A - Metallic Coated Sheets </t>
  </si>
  <si>
    <t>CN codes: 7210 20 00, 7210 30 00, 7210 41 00, 7210 49 00, 7210 61 00, 7210 69 00, 7210 90 80, 7212 20 00, 7212 30 00, 7212 50 20, 7212 50 30, 7212 50 40, 7212 50 61, 7212 50 69, 7212 50 90, 7225 91 00, 7225 92 00, 7225 99 00, 7226 99 10, 7226 99 30, 7226 99 70
TARIC Codes: 7210 41 00 20, 7210 49 00 20, 7210 61 00 20, 7210 69 00 20, 7212 30 00 20, 7212 50 61 20, 7212 50 69 20, 7225 92 00 20, 7225 99 00 11, 7225 99 00 22, 7225 99 00 45, 7225 99 00 91, 7225 99 00 92, 7226 99 30 10, 7226 99 70 11, 7226 99 70 91, 7226 99 70 94 </t>
  </si>
  <si>
    <t>4.B - Metallic Coated Sheets </t>
  </si>
  <si>
    <t>CN Codes: 7210 20 00, 7210 30 00, 7210 90 80, 7212 20 00, 7212 50 20, 7212 50 30, 7212 50 40, 7212 50 90, 7225 91 00, 7226 99 10 
TARIC codes: 7210 41 00 30, 7210 41 00 80, 7210 49 00 30, 7210 49 00 80, 7210 61 00 30, 7210 61 00 80, 7210 69 00 80, 7212 30 00 80, 7212 50 61 30, 7212 50 61 80, 7212 50 69 30, 7212 50 69 80, 7225 92 00 80, 7225 99 00 23, 7225 99 00 41, 7225 99 00 93, 7225 99 00 95, 7226 99 30 90, 7226 99 70 19, 7226 99 70 96    </t>
  </si>
  <si>
    <t>5 - Organic Coated Sheets </t>
  </si>
  <si>
    <t>7210 70 80, 7212 40 80 </t>
  </si>
  <si>
    <t>6 - Tin Mill products </t>
  </si>
  <si>
    <t>7209 18 99, 7210 11 00, 7210 12 20, 7210 12 80, 7210 50 00, 7210 70 10, 7210 90 40, 7212 10 10, 7212 10 90, 7212 40 20 </t>
  </si>
  <si>
    <t>7 - Non Alloy and Other Alloy Quarto Plates </t>
  </si>
  <si>
    <t>7208 51 20, 7208 51 91, 7208 51 98, 7208 52 91, 7208 90 20, 7208 90 80, 7210 90 30, 7225 40 12, 7225 40 40, 7225 40 60 </t>
  </si>
  <si>
    <t>12 - Non-Alloy and Other Alloy Merchant Bars and Light Sections </t>
  </si>
  <si>
    <t>7214 30 00, 7214 91 10, 7214 91 90, 7214 99 31, 7214 99 39, 7214 99 50, 7214 99 71, 7214 99 79, 7214 99 95, 7215 90 00, 7216 10 00, 7216 21 00, 7216 22 00, 7216 40 10, 7216 40 90, 7216 50 10, 7216 50 91, 7216 50 99, 7216 99 00, 7228 10 20, 7228 20 10, 7228 20 91, 7228 30 20, 7228 30 41, 7228 30 49, 7228 30 61, 7228 30 69, 7228 30 70, 7228 30 89, 7228 60 20, 7228 60 80, 7228 70 10, 7228 70 90, 7228 80 00 </t>
  </si>
  <si>
    <t>13 - Rebars </t>
  </si>
  <si>
    <t>7214 20 00, 7214 99 10 </t>
  </si>
  <si>
    <t>14 - Stainless Bars and Light Sections </t>
  </si>
  <si>
    <t>7222 11 11, 7222 11 19, 7222 11 81, 7222 11 89, 7222 19 10, 7222 19 90, 7222 20 11, 7222 20 19, 7222 20 21, 7222 20 29, 7222 20 31, 7222 20 39, 7222 20 81, 7222 20 89, 7222 30 51, 7222 30 91, 7222 30 97, 7222 40 10, 7222 40 50, 7222 40 90 </t>
  </si>
  <si>
    <t>15 - Stainless Wire Rod </t>
  </si>
  <si>
    <t>7221 00 10, 7221 00 90 </t>
  </si>
  <si>
    <t>16 - Non-Alloy and Other Alloy Wire Rod </t>
  </si>
  <si>
    <t>7213 10 00, 7213 20 00, 7213 91 10, 7213 91 20, 7213 91 41, 7213 91 49, 7213 91 70, 7213 91 90, 7213 99 10, 7213 99 90, 7227 10 00, 7227 20 00, 7227 90 10, 7227 90 50, 7227 90 95 </t>
  </si>
  <si>
    <t>17 - Angles, Shapes and Sections of Iron or Non-Alloy Steel </t>
  </si>
  <si>
    <t>7216 31 10, 7216 31 90, 7216 32 11, 7216 32 19, 7216 32 91, 7216 32 99, 7216 33 10, 7216 33 90 </t>
  </si>
  <si>
    <t>19 - Railway Material </t>
  </si>
  <si>
    <t>7302 10 22, 7302 10 28, 7302 10 40, 7302 10 50, 7302 40 00 </t>
  </si>
  <si>
    <t>20 - Gas pipes </t>
  </si>
  <si>
    <t>7306 30 41, 7306 30 49, 7306 30 72, 7306 30 77 </t>
  </si>
  <si>
    <t>21 - Hollow sections </t>
  </si>
  <si>
    <t>7306 61 10, 7306 61 92, 7306 61 99 </t>
  </si>
  <si>
    <t>25.A - Large welded tubes </t>
  </si>
  <si>
    <t>7305 11 00, 7305 12 00</t>
  </si>
  <si>
    <t>25.B - Large welded tubes </t>
  </si>
  <si>
    <t>7305 19 00, 7305 20 00, 7305 31 00, 7305 39 00, 7305 90 00 </t>
  </si>
  <si>
    <t>26 - Other Welded Pipes </t>
  </si>
  <si>
    <t>7306 11 10, 7306 11 90, 7306 19 10, 7306 19 90, 7306 21 00, 7306 29 00, 7306 30 11, 7306 30 19, 7306 30 80, 7306 40 20, 7306 40 80, 7306 50 20, 7306 50 80, 7306 69 10, 7306 69 90, 7306 90 00 </t>
  </si>
  <si>
    <t>27 - Non-alloy and other alloy cold finished bars </t>
  </si>
  <si>
    <t>7215 10 00, 7215 50 11, 7215 50 19, 7215 50 80, 7228 10 90, 7228 20 99, 7228 50 20, 7228 50 40, 7228 50 61, 7228 50 69, 7228 50 80 </t>
  </si>
  <si>
    <t>28 - Non-Alloy Wire </t>
  </si>
  <si>
    <t>7217 10 10, 7217 10 31, 7217 10 39, 7217 10 50, 7217 10 90, 7217 20 10, 7217 20 30, 7217 20 50, 7217 20 90, 7217 30 41, 7217 30 49, 7217 30 50, 7217 30 90, 7217 90 20, 7217 90 50, 7217 90 90 </t>
  </si>
  <si>
    <t>Contents</t>
  </si>
  <si>
    <t>1) Associated companies</t>
  </si>
  <si>
    <t>2) Shareholdings</t>
  </si>
  <si>
    <t>3) Goods</t>
  </si>
  <si>
    <t>Annex 1 - Associated companies</t>
  </si>
  <si>
    <t>If your company is the subsidiary of another company</t>
  </si>
  <si>
    <t>Name of company</t>
  </si>
  <si>
    <t>Your company's ultimate controlling entity</t>
  </si>
  <si>
    <t>General Information</t>
  </si>
  <si>
    <t>Activities</t>
  </si>
  <si>
    <t>Shareholding</t>
  </si>
  <si>
    <t>Company name</t>
  </si>
  <si>
    <t>Address</t>
  </si>
  <si>
    <t>Relationship</t>
  </si>
  <si>
    <t>List activities</t>
  </si>
  <si>
    <t>Percentage shareholding in associated company</t>
  </si>
  <si>
    <t>Percentage shareholding of associated company in your company</t>
  </si>
  <si>
    <t>Annex 2 - Shareholdings</t>
  </si>
  <si>
    <t>Share capital since the original establishment of the company</t>
  </si>
  <si>
    <t>Scope of business since original establishment of the company</t>
  </si>
  <si>
    <t>Registered capital</t>
  </si>
  <si>
    <t>Date</t>
  </si>
  <si>
    <t>Scope of business</t>
  </si>
  <si>
    <t>List of current shareholders &amp; owners (holding 5% or more of shares)</t>
  </si>
  <si>
    <t>List of current members of Board of Directors and/or Board of Shareholders</t>
  </si>
  <si>
    <t>Name</t>
  </si>
  <si>
    <t>Percentage of shares held</t>
  </si>
  <si>
    <t>Is this person a state official? If so, specify title and public body.</t>
  </si>
  <si>
    <t>Activity of shareholder</t>
  </si>
  <si>
    <t>What party do they represent? (Board of Shareholders or Board of Directors)</t>
  </si>
  <si>
    <t>What function do they hold?</t>
  </si>
  <si>
    <t>What voting rights do they have?</t>
  </si>
  <si>
    <t>Annex 3 - Like or directly competitive goods</t>
  </si>
  <si>
    <t> </t>
  </si>
  <si>
    <t>Note: Please expand the table if you need to add more fields.</t>
  </si>
  <si>
    <r>
      <t xml:space="preserve">Please list </t>
    </r>
    <r>
      <rPr>
        <b/>
        <sz val="12"/>
        <color theme="1"/>
        <rFont val="Arial"/>
        <family val="2"/>
      </rPr>
      <t>all product categories for the like or directly competitive goods that you produced during the POI</t>
    </r>
    <r>
      <rPr>
        <sz val="12"/>
        <color theme="1"/>
        <rFont val="Arial"/>
        <family val="2"/>
      </rPr>
      <t xml:space="preserve"> and provide details of these specific goods </t>
    </r>
  </si>
  <si>
    <r>
      <t xml:space="preserve">Please </t>
    </r>
    <r>
      <rPr>
        <b/>
        <sz val="12"/>
        <color theme="0"/>
        <rFont val="Arial"/>
        <family val="2"/>
      </rPr>
      <t xml:space="preserve">compare your like and directly competitive goods to the goods subject to review </t>
    </r>
  </si>
  <si>
    <t>Your like or directly competitive goods</t>
  </si>
  <si>
    <t>Goods subject to review</t>
  </si>
  <si>
    <r>
      <rPr>
        <b/>
        <u/>
        <sz val="12"/>
        <color theme="1"/>
        <rFont val="Arial"/>
        <family val="2"/>
      </rPr>
      <t>Select</t>
    </r>
    <r>
      <rPr>
        <b/>
        <sz val="12"/>
        <color theme="1"/>
        <rFont val="Arial"/>
        <family val="2"/>
      </rPr>
      <t xml:space="preserve"> the number and name of the product category </t>
    </r>
    <r>
      <rPr>
        <sz val="12"/>
        <color theme="1"/>
        <rFont val="Arial"/>
        <family val="2"/>
      </rPr>
      <t>of the like or directly competitive good(s) you produce</t>
    </r>
  </si>
  <si>
    <r>
      <rPr>
        <b/>
        <u/>
        <sz val="12"/>
        <color theme="1"/>
        <rFont val="Arial"/>
        <family val="2"/>
      </rPr>
      <t>List</t>
    </r>
    <r>
      <rPr>
        <b/>
        <sz val="12"/>
        <color theme="1"/>
        <rFont val="Arial"/>
        <family val="2"/>
      </rPr>
      <t xml:space="preserve"> all CN code(s) of </t>
    </r>
    <r>
      <rPr>
        <b/>
        <u/>
        <sz val="12"/>
        <color theme="1"/>
        <rFont val="Arial"/>
        <family val="2"/>
      </rPr>
      <t>your</t>
    </r>
    <r>
      <rPr>
        <b/>
        <sz val="12"/>
        <color theme="1"/>
        <rFont val="Arial"/>
        <family val="2"/>
      </rPr>
      <t xml:space="preserve"> like or directly competitive good(s)</t>
    </r>
    <r>
      <rPr>
        <sz val="12"/>
        <color theme="1"/>
        <rFont val="Arial"/>
        <family val="2"/>
      </rPr>
      <t xml:space="preserve"> within each product category</t>
    </r>
    <r>
      <rPr>
        <b/>
        <sz val="12"/>
        <color theme="1"/>
        <rFont val="Arial"/>
        <family val="2"/>
      </rPr>
      <t xml:space="preserve"> </t>
    </r>
    <r>
      <rPr>
        <sz val="12"/>
        <color theme="1"/>
        <rFont val="Arial"/>
        <family val="2"/>
      </rPr>
      <t>(column B)</t>
    </r>
  </si>
  <si>
    <r>
      <rPr>
        <b/>
        <sz val="12"/>
        <color theme="1"/>
        <rFont val="Arial"/>
        <family val="2"/>
      </rPr>
      <t xml:space="preserve">Essential characteristics </t>
    </r>
    <r>
      <rPr>
        <sz val="12"/>
        <color theme="1"/>
        <rFont val="Arial"/>
        <family val="2"/>
      </rPr>
      <t>of your like or directly competitive good(s) within each product category (column B)</t>
    </r>
  </si>
  <si>
    <r>
      <t xml:space="preserve">Did you also </t>
    </r>
    <r>
      <rPr>
        <b/>
        <sz val="12"/>
        <color theme="1"/>
        <rFont val="Arial"/>
        <family val="2"/>
      </rPr>
      <t>produce</t>
    </r>
    <r>
      <rPr>
        <sz val="12"/>
        <color theme="1"/>
        <rFont val="Arial"/>
        <family val="2"/>
      </rPr>
      <t xml:space="preserve"> this product category during the </t>
    </r>
    <r>
      <rPr>
        <b/>
        <sz val="12"/>
        <color theme="1"/>
        <rFont val="Arial"/>
        <family val="2"/>
      </rPr>
      <t>MRP</t>
    </r>
    <r>
      <rPr>
        <sz val="12"/>
        <color theme="1"/>
        <rFont val="Arial"/>
        <family val="2"/>
      </rPr>
      <t xml:space="preserve">? </t>
    </r>
    <r>
      <rPr>
        <b/>
        <sz val="12"/>
        <color theme="1"/>
        <rFont val="Arial"/>
        <family val="2"/>
      </rPr>
      <t>Yes/No</t>
    </r>
  </si>
  <si>
    <r>
      <t xml:space="preserve">Are goods subject to review of the same product category specified in column B imported to the UK? </t>
    </r>
    <r>
      <rPr>
        <b/>
        <sz val="12"/>
        <color theme="1"/>
        <rFont val="Arial"/>
        <family val="2"/>
      </rPr>
      <t>Yes/No</t>
    </r>
  </si>
  <si>
    <r>
      <t xml:space="preserve">If the response in column F is YES, list known </t>
    </r>
    <r>
      <rPr>
        <b/>
        <sz val="12"/>
        <color theme="1"/>
        <rFont val="Arial"/>
        <family val="2"/>
      </rPr>
      <t>foreign exporter(s)</t>
    </r>
    <r>
      <rPr>
        <sz val="12"/>
        <color theme="1"/>
        <rFont val="Arial"/>
        <family val="2"/>
      </rPr>
      <t xml:space="preserve"> of the goods subject to review: </t>
    </r>
    <r>
      <rPr>
        <b/>
        <sz val="12"/>
        <color theme="1"/>
        <rFont val="Arial"/>
        <family val="2"/>
      </rPr>
      <t xml:space="preserve">Name </t>
    </r>
    <r>
      <rPr>
        <sz val="12"/>
        <color theme="1"/>
        <rFont val="Arial"/>
        <family val="2"/>
      </rPr>
      <t>and</t>
    </r>
    <r>
      <rPr>
        <b/>
        <sz val="12"/>
        <color theme="1"/>
        <rFont val="Arial"/>
        <family val="2"/>
      </rPr>
      <t xml:space="preserve"> country of origin</t>
    </r>
  </si>
  <si>
    <r>
      <t>Comment on</t>
    </r>
    <r>
      <rPr>
        <b/>
        <sz val="12"/>
        <color theme="1"/>
        <rFont val="Arial"/>
        <family val="2"/>
      </rPr>
      <t xml:space="preserve"> relevant differences</t>
    </r>
    <r>
      <rPr>
        <sz val="12"/>
        <color theme="1"/>
        <rFont val="Arial"/>
        <family val="2"/>
      </rPr>
      <t xml:space="preserve"> between your like or directly competitive goods and the goods subject to review, </t>
    </r>
    <r>
      <rPr>
        <b/>
        <sz val="12"/>
        <color theme="1"/>
        <rFont val="Arial"/>
        <family val="2"/>
      </rPr>
      <t xml:space="preserve">if any </t>
    </r>
    <r>
      <rPr>
        <sz val="12"/>
        <color theme="1"/>
        <rFont val="Arial"/>
        <family val="2"/>
      </rPr>
      <t>(physical, functional, commercial, quality)</t>
    </r>
  </si>
  <si>
    <r>
      <t xml:space="preserve">Are you aware of any </t>
    </r>
    <r>
      <rPr>
        <b/>
        <sz val="12"/>
        <color theme="1"/>
        <rFont val="Arial"/>
        <family val="2"/>
      </rPr>
      <t>price differences</t>
    </r>
    <r>
      <rPr>
        <sz val="12"/>
        <color theme="1"/>
        <rFont val="Arial"/>
        <family val="2"/>
      </rPr>
      <t xml:space="preserve"> between your like or directly competitive goods and the goods subject to review? If so, </t>
    </r>
    <r>
      <rPr>
        <b/>
        <sz val="12"/>
        <color theme="1"/>
        <rFont val="Arial"/>
        <family val="2"/>
      </rPr>
      <t>specify</t>
    </r>
    <r>
      <rPr>
        <sz val="12"/>
        <color theme="1"/>
        <rFont val="Arial"/>
        <family val="2"/>
      </rPr>
      <t>.</t>
    </r>
  </si>
  <si>
    <r>
      <t xml:space="preserve">Are your like or directly competitve goods and the goods subject to review </t>
    </r>
    <r>
      <rPr>
        <b/>
        <sz val="12"/>
        <color theme="1"/>
        <rFont val="Arial"/>
        <family val="2"/>
      </rPr>
      <t>interchangable</t>
    </r>
    <r>
      <rPr>
        <sz val="12"/>
        <color theme="1"/>
        <rFont val="Arial"/>
        <family val="2"/>
      </rPr>
      <t xml:space="preserve">? </t>
    </r>
    <r>
      <rPr>
        <b/>
        <sz val="12"/>
        <color theme="1"/>
        <rFont val="Arial"/>
        <family val="2"/>
      </rPr>
      <t>Yes/No</t>
    </r>
  </si>
  <si>
    <t>Annex 4 - Inputs</t>
  </si>
  <si>
    <r>
      <t xml:space="preserve">In column B of the tables below, list your inputs for the production of each product category and provide further details. Complete one table for </t>
    </r>
    <r>
      <rPr>
        <b/>
        <i/>
        <u/>
        <sz val="12"/>
        <rFont val="Arial"/>
        <family val="2"/>
      </rPr>
      <t>each</t>
    </r>
    <r>
      <rPr>
        <b/>
        <i/>
        <sz val="12"/>
        <rFont val="Arial"/>
        <family val="2"/>
      </rPr>
      <t xml:space="preserve"> product category.</t>
    </r>
  </si>
  <si>
    <t>Select the number and name of the product category of the like or directly competitive good(s) you produce</t>
  </si>
  <si>
    <t>Product category of your like or directly competitive goods</t>
  </si>
  <si>
    <t>Year</t>
  </si>
  <si>
    <t>Inputs
(add additional lines if necessary)</t>
  </si>
  <si>
    <t>Average share of total costs (%)</t>
  </si>
  <si>
    <t>Origin: UK and/or name(s) of the foreign country</t>
  </si>
  <si>
    <r>
      <rPr>
        <b/>
        <i/>
        <u/>
        <sz val="12"/>
        <rFont val="Arial"/>
        <family val="2"/>
      </rPr>
      <t>Select</t>
    </r>
    <r>
      <rPr>
        <b/>
        <i/>
        <sz val="12"/>
        <rFont val="Arial"/>
        <family val="2"/>
      </rPr>
      <t xml:space="preserve"> the number and name of the product category </t>
    </r>
    <r>
      <rPr>
        <i/>
        <sz val="12"/>
        <rFont val="Arial"/>
        <family val="2"/>
      </rPr>
      <t>of the like or directly competitive good(s) you produce</t>
    </r>
  </si>
  <si>
    <t xml:space="preserve">Annex 5 - Cost to make and sell </t>
  </si>
  <si>
    <t>Period</t>
  </si>
  <si>
    <t>Q1/2020</t>
  </si>
  <si>
    <t>Q2/2020</t>
  </si>
  <si>
    <r>
      <t xml:space="preserve">Complete one table for </t>
    </r>
    <r>
      <rPr>
        <b/>
        <i/>
        <u/>
        <sz val="12"/>
        <rFont val="Arial"/>
        <family val="2"/>
      </rPr>
      <t>each</t>
    </r>
    <r>
      <rPr>
        <b/>
        <i/>
        <sz val="12"/>
        <rFont val="Arial"/>
        <family val="2"/>
      </rPr>
      <t xml:space="preserve"> product category you produce</t>
    </r>
  </si>
  <si>
    <t>DIRECT COSTS</t>
  </si>
  <si>
    <t>Cost of raw materials (£)</t>
  </si>
  <si>
    <t>Direct labour (£)</t>
  </si>
  <si>
    <t>Other direct costs (specify) (£)</t>
  </si>
  <si>
    <t>-</t>
  </si>
  <si>
    <t>Total direct costs (£)</t>
  </si>
  <si>
    <t>INDIRECT COSTS</t>
  </si>
  <si>
    <t>Indirect labour (£)</t>
  </si>
  <si>
    <t>Energy costs (£)</t>
  </si>
  <si>
    <t>Other indirect costs (specify) (£)</t>
  </si>
  <si>
    <t>Total indirect costs (£)</t>
  </si>
  <si>
    <t xml:space="preserve">Total cost of production </t>
  </si>
  <si>
    <t>Share of total company production costs (%)</t>
  </si>
  <si>
    <t>Total quantity produced (t)</t>
  </si>
  <si>
    <t>Average cost of production per t (£)</t>
  </si>
  <si>
    <t>COST OF SALES</t>
  </si>
  <si>
    <t>Selling costs (£)</t>
  </si>
  <si>
    <t>Administrative and general costs (£)</t>
  </si>
  <si>
    <t>Transport costs (£)</t>
  </si>
  <si>
    <t>Other costs (specify) (£)</t>
  </si>
  <si>
    <t>Total cost of sales (£)</t>
  </si>
  <si>
    <t>Total quantity sold (t)</t>
  </si>
  <si>
    <t>Average cost to sell per t (£)</t>
  </si>
  <si>
    <t>Average cost to make and sell per t (£)</t>
  </si>
  <si>
    <t>Annex 6 - Sales of like or directly competitive goods</t>
  </si>
  <si>
    <r>
      <t xml:space="preserve">Complete the following table for </t>
    </r>
    <r>
      <rPr>
        <b/>
        <i/>
        <u/>
        <sz val="12"/>
        <rFont val="Arial"/>
        <family val="2"/>
      </rPr>
      <t>your overall company performance</t>
    </r>
  </si>
  <si>
    <t>Total sales value (£)</t>
  </si>
  <si>
    <t>Total sales value in the UK (£)</t>
  </si>
  <si>
    <t>Total sales value in third countries (£)</t>
  </si>
  <si>
    <t>Share of total company sales (%)</t>
  </si>
  <si>
    <t>Total sales volume in the UK (t)</t>
  </si>
  <si>
    <t>Total sales volume in third countries (t)</t>
  </si>
  <si>
    <t>Total sales volume (t)</t>
  </si>
  <si>
    <t>Average price per t (£)</t>
  </si>
  <si>
    <t>Average price per t for sales in the UK (£)</t>
  </si>
  <si>
    <t>Average price per t for sales in third countries (£)</t>
  </si>
  <si>
    <t>Annex 7 - Captive sales</t>
  </si>
  <si>
    <t>Value sold (£)</t>
  </si>
  <si>
    <t>Volume sold (t)</t>
  </si>
  <si>
    <t>Destination</t>
  </si>
  <si>
    <t>Use</t>
  </si>
  <si>
    <t>Annex 8 - Purchases of goods subject to review</t>
  </si>
  <si>
    <r>
      <t xml:space="preserve">Complete one table for </t>
    </r>
    <r>
      <rPr>
        <b/>
        <i/>
        <u/>
        <sz val="12"/>
        <rFont val="Arial"/>
        <family val="2"/>
      </rPr>
      <t>each</t>
    </r>
    <r>
      <rPr>
        <b/>
        <i/>
        <sz val="12"/>
        <rFont val="Arial"/>
        <family val="2"/>
      </rPr>
      <t xml:space="preserve"> product category you purchase</t>
    </r>
  </si>
  <si>
    <r>
      <rPr>
        <b/>
        <i/>
        <u/>
        <sz val="12"/>
        <rFont val="Arial"/>
        <family val="2"/>
      </rPr>
      <t>Select</t>
    </r>
    <r>
      <rPr>
        <b/>
        <i/>
        <sz val="12"/>
        <rFont val="Arial"/>
        <family val="2"/>
      </rPr>
      <t xml:space="preserve"> the number and name of the product category </t>
    </r>
    <r>
      <rPr>
        <i/>
        <sz val="12"/>
        <rFont val="Arial"/>
        <family val="2"/>
      </rPr>
      <t>of the good(s) subject to review you purchase</t>
    </r>
  </si>
  <si>
    <t>Product category of the goods subject to review you purchase</t>
  </si>
  <si>
    <t>Total purchase value (£)</t>
  </si>
  <si>
    <t>Total purchase volume (t)</t>
  </si>
  <si>
    <t>Origin</t>
  </si>
  <si>
    <t>Annex 9 - Injury</t>
  </si>
  <si>
    <t>Where required, please provide information for each product category you produce. All product categories should be correctly identified from Annex 3) Comparison to ensure accuracy of data and formulas.</t>
  </si>
  <si>
    <t>Production and production capacity</t>
  </si>
  <si>
    <t>Production volume per product category (t)</t>
  </si>
  <si>
    <t xml:space="preserve">Production capacity per product category (t) </t>
  </si>
  <si>
    <t>Capacity utilisation (%)</t>
  </si>
  <si>
    <t>Employment &amp; wages</t>
  </si>
  <si>
    <t>Employment number per product category</t>
  </si>
  <si>
    <t>Total company employment</t>
  </si>
  <si>
    <t>Median wage of employees per product category (£)</t>
  </si>
  <si>
    <t>Productivity</t>
  </si>
  <si>
    <t>Productivity per employee per product category (t)</t>
  </si>
  <si>
    <t>Profitability</t>
  </si>
  <si>
    <t>Profit margin of sales in the UK per product category (%)</t>
  </si>
  <si>
    <t>Profit margin of sales in third countries per product category (%)</t>
  </si>
  <si>
    <t>Total profit (loss) before tax (£)</t>
  </si>
  <si>
    <t>Return on Investment (ROI)</t>
  </si>
  <si>
    <t>Return on investment for good per product category (£)</t>
  </si>
  <si>
    <t>Total return on investment (£)</t>
  </si>
  <si>
    <t>Stocks</t>
  </si>
  <si>
    <t>Closing stock per product category (t)</t>
  </si>
  <si>
    <t>Annex 10 - Cash flow</t>
  </si>
  <si>
    <t>Total profit (loss) before tax (A) (£)</t>
  </si>
  <si>
    <t>Depreciation (C) (£)</t>
  </si>
  <si>
    <t>Decrease in inventory (D) (£)</t>
  </si>
  <si>
    <t>Other non-cash expenses* € (£)</t>
  </si>
  <si>
    <t>Expenses not involving cash flows (B = C+D+E) (£)</t>
  </si>
  <si>
    <t>Increase in inventory (G) (£)</t>
  </si>
  <si>
    <t>Other non-cash revenues* (H) (£)</t>
  </si>
  <si>
    <t>Revenues not involving cash flows (F = G+H) (£)</t>
  </si>
  <si>
    <t>Cash-flow from operations (I = A+B-F) (£)</t>
  </si>
  <si>
    <t>Total sales value in the UK to associated customers (£)</t>
  </si>
  <si>
    <t>Total sales value in the UK to all other customers (£)</t>
  </si>
  <si>
    <t>Total sales value in third countries to associated customers (£)</t>
  </si>
  <si>
    <t>Total sales value in third countries to all other customers (£)</t>
  </si>
  <si>
    <t>Total sales volume in the UK to associated customers (t)</t>
  </si>
  <si>
    <t>Total sales volume in the UK to all other customers (t)</t>
  </si>
  <si>
    <t>Total sales voume in third countries to associated customers (t)</t>
  </si>
  <si>
    <t>Total sales voume in third countries to all other customers (t)</t>
  </si>
  <si>
    <t>Total cost of production for all goods (£)</t>
  </si>
  <si>
    <t>Total sales value for all goods (£)</t>
  </si>
  <si>
    <t>Product A (specify name)</t>
  </si>
  <si>
    <t>Please expand the table if you need to add more fields.</t>
  </si>
  <si>
    <t>Product B (specify name)</t>
  </si>
  <si>
    <t>Product C (specify name)</t>
  </si>
  <si>
    <r>
      <t xml:space="preserve">Complete the following table for </t>
    </r>
    <r>
      <rPr>
        <b/>
        <i/>
        <u/>
        <sz val="12"/>
        <rFont val="Arial"/>
        <family val="2"/>
      </rPr>
      <t>each product other than the like or directly competitive goods that you produce</t>
    </r>
  </si>
  <si>
    <r>
      <t xml:space="preserve">Total cost of production </t>
    </r>
    <r>
      <rPr>
        <u/>
        <sz val="12"/>
        <rFont val="Arial"/>
        <family val="2"/>
      </rPr>
      <t>for product A</t>
    </r>
    <r>
      <rPr>
        <sz val="12"/>
        <rFont val="Arial"/>
        <family val="2"/>
      </rPr>
      <t xml:space="preserve"> (£)</t>
    </r>
  </si>
  <si>
    <r>
      <t xml:space="preserve">Total cost of sales </t>
    </r>
    <r>
      <rPr>
        <u/>
        <sz val="12"/>
        <rFont val="Arial"/>
        <family val="2"/>
      </rPr>
      <t>for product A</t>
    </r>
    <r>
      <rPr>
        <sz val="12"/>
        <rFont val="Arial"/>
        <family val="2"/>
      </rPr>
      <t xml:space="preserve"> (£)</t>
    </r>
  </si>
  <si>
    <r>
      <t xml:space="preserve">Total cost of production </t>
    </r>
    <r>
      <rPr>
        <u/>
        <sz val="12"/>
        <rFont val="Arial"/>
        <family val="2"/>
      </rPr>
      <t>for product B</t>
    </r>
    <r>
      <rPr>
        <sz val="12"/>
        <rFont val="Arial"/>
        <family val="2"/>
      </rPr>
      <t xml:space="preserve"> (£)</t>
    </r>
  </si>
  <si>
    <r>
      <t xml:space="preserve">Total cost of sales </t>
    </r>
    <r>
      <rPr>
        <u/>
        <sz val="12"/>
        <rFont val="Arial"/>
        <family val="2"/>
      </rPr>
      <t>for product B</t>
    </r>
    <r>
      <rPr>
        <sz val="12"/>
        <rFont val="Arial"/>
        <family val="2"/>
      </rPr>
      <t xml:space="preserve"> (£)</t>
    </r>
  </si>
  <si>
    <r>
      <t xml:space="preserve">Total cost of production </t>
    </r>
    <r>
      <rPr>
        <u/>
        <sz val="12"/>
        <rFont val="Arial"/>
        <family val="2"/>
      </rPr>
      <t>for product C</t>
    </r>
    <r>
      <rPr>
        <sz val="12"/>
        <rFont val="Arial"/>
        <family val="2"/>
      </rPr>
      <t xml:space="preserve"> (£)</t>
    </r>
  </si>
  <si>
    <r>
      <t xml:space="preserve">Total cost of sales </t>
    </r>
    <r>
      <rPr>
        <u/>
        <sz val="12"/>
        <rFont val="Arial"/>
        <family val="2"/>
      </rPr>
      <t>for product C</t>
    </r>
    <r>
      <rPr>
        <sz val="12"/>
        <rFont val="Arial"/>
        <family val="2"/>
      </rPr>
      <t xml:space="preserve"> (£)</t>
    </r>
  </si>
  <si>
    <r>
      <t xml:space="preserve">Total sales value </t>
    </r>
    <r>
      <rPr>
        <u/>
        <sz val="12"/>
        <rFont val="Arial"/>
        <family val="2"/>
      </rPr>
      <t>for product A</t>
    </r>
    <r>
      <rPr>
        <sz val="12"/>
        <rFont val="Arial"/>
        <family val="2"/>
      </rPr>
      <t xml:space="preserve"> (£)</t>
    </r>
  </si>
  <si>
    <r>
      <t xml:space="preserve">Total sales volume </t>
    </r>
    <r>
      <rPr>
        <u/>
        <sz val="12"/>
        <rFont val="Arial"/>
        <family val="2"/>
      </rPr>
      <t>for product A</t>
    </r>
    <r>
      <rPr>
        <sz val="12"/>
        <rFont val="Arial"/>
        <family val="2"/>
      </rPr>
      <t xml:space="preserve"> (t)</t>
    </r>
  </si>
  <si>
    <r>
      <t xml:space="preserve">Total sales value </t>
    </r>
    <r>
      <rPr>
        <u/>
        <sz val="12"/>
        <rFont val="Arial"/>
        <family val="2"/>
      </rPr>
      <t>for product B</t>
    </r>
    <r>
      <rPr>
        <sz val="12"/>
        <rFont val="Arial"/>
        <family val="2"/>
      </rPr>
      <t xml:space="preserve"> (£)</t>
    </r>
  </si>
  <si>
    <r>
      <t xml:space="preserve">Total sales volume </t>
    </r>
    <r>
      <rPr>
        <u/>
        <sz val="12"/>
        <rFont val="Arial"/>
        <family val="2"/>
      </rPr>
      <t>for product B</t>
    </r>
    <r>
      <rPr>
        <sz val="12"/>
        <rFont val="Arial"/>
        <family val="2"/>
      </rPr>
      <t xml:space="preserve"> (t)</t>
    </r>
  </si>
  <si>
    <r>
      <t xml:space="preserve">Total sales value </t>
    </r>
    <r>
      <rPr>
        <u/>
        <sz val="12"/>
        <rFont val="Arial"/>
        <family val="2"/>
      </rPr>
      <t>for product C</t>
    </r>
    <r>
      <rPr>
        <sz val="12"/>
        <rFont val="Arial"/>
        <family val="2"/>
      </rPr>
      <t xml:space="preserve"> (£)</t>
    </r>
  </si>
  <si>
    <r>
      <t xml:space="preserve">Total sales volume </t>
    </r>
    <r>
      <rPr>
        <u/>
        <sz val="12"/>
        <rFont val="Arial"/>
        <family val="2"/>
      </rPr>
      <t>for product C</t>
    </r>
    <r>
      <rPr>
        <sz val="12"/>
        <rFont val="Arial"/>
        <family val="2"/>
      </rPr>
      <t xml:space="preserve"> (t)</t>
    </r>
  </si>
  <si>
    <t>Celsa Steel UK Ltd</t>
  </si>
  <si>
    <t>Ferroalloys</t>
  </si>
  <si>
    <t>Others</t>
  </si>
  <si>
    <t>Depreciation</t>
  </si>
  <si>
    <t>Financial costs</t>
  </si>
  <si>
    <t>N/A</t>
  </si>
  <si>
    <t>Construction</t>
  </si>
  <si>
    <t>Domestic &amp; Export</t>
  </si>
  <si>
    <t>Net Sales</t>
  </si>
  <si>
    <t>Spain</t>
  </si>
  <si>
    <t>UK</t>
  </si>
  <si>
    <t>UK/Spain/Switzerland</t>
  </si>
  <si>
    <t>Spain/Switzerland</t>
  </si>
  <si>
    <t>Scrap Metal</t>
  </si>
  <si>
    <t>Ferrosilicon</t>
  </si>
  <si>
    <t>SiliconManganese</t>
  </si>
  <si>
    <t>Vanadium</t>
  </si>
  <si>
    <t>Aluminium</t>
  </si>
  <si>
    <t>Other ferroalloys</t>
  </si>
  <si>
    <t>Calcium Silicon</t>
  </si>
  <si>
    <t>Lime</t>
  </si>
  <si>
    <t>Recarburizing</t>
  </si>
  <si>
    <t>Slag Foaming Coal</t>
  </si>
  <si>
    <t>Other additives</t>
  </si>
  <si>
    <t>Catalunya Steel S.L.</t>
  </si>
  <si>
    <t>BRC Ltd</t>
  </si>
  <si>
    <t>Corporation Road, Newport, Gwent, NP19 4RD</t>
  </si>
  <si>
    <t>Subsidiary</t>
  </si>
  <si>
    <t>Reinforcement solutions for the construction industry</t>
  </si>
  <si>
    <t>Rom Group Ltd</t>
  </si>
  <si>
    <t>Building 58 Castle Works, East Moors Road, Cardiff, South Glamorgan, CF24 5NN</t>
  </si>
  <si>
    <t>Supply of steel reinforcements and accessory products</t>
  </si>
  <si>
    <t>Rom Ltd</t>
  </si>
  <si>
    <t>RFA-Tech Ltd</t>
  </si>
  <si>
    <t>Manufacture and supply of accessory products</t>
  </si>
  <si>
    <t>Rom Tech Ltd</t>
  </si>
  <si>
    <t>Manufacture and supply of other fabricated metal products not elsewhere classified</t>
  </si>
  <si>
    <t>Express Reinforcements Ltd</t>
  </si>
  <si>
    <t>Eaglebush Works, Milland Road, Neath, West Glamorgan, SA11 1NJ</t>
  </si>
  <si>
    <t>Manufacture and supply of products to the piling, groundworks, geotechnical and tunnelling sectors of the construction industry</t>
  </si>
  <si>
    <t>BRC McMahon Reinforcements</t>
  </si>
  <si>
    <t>Rosanna Road, Tipperary Town, Co. Tipperary, Ireland</t>
  </si>
  <si>
    <t>Associate</t>
  </si>
  <si>
    <t>Manufacture and sale of building components</t>
  </si>
  <si>
    <t>Wire Mesh Ltd</t>
  </si>
  <si>
    <t>Manufacture and sale of steel long products</t>
  </si>
  <si>
    <t>No</t>
  </si>
  <si>
    <t>Other business management consulting activities</t>
  </si>
  <si>
    <t>Wilmington Trust (London) Limited</t>
  </si>
  <si>
    <t>Providing Trustee services to special purpose companies involved in asset backed financing transactions and Agency services predominantly to syndicated loans</t>
  </si>
  <si>
    <t>Board of Directors</t>
  </si>
  <si>
    <t>Director</t>
  </si>
  <si>
    <t>None</t>
  </si>
  <si>
    <t>7213 10 00, 7213 20 00, 7213 91 10, 7213 91 20, 7213 91 41, 7213 91 49, 7213 91 70, 7213 91 90, 7213 99 10, 7213 99 90, 7227 10 00, 7227 20 00, 7227 90 10, 7227 90 50, 7227 90 95</t>
  </si>
  <si>
    <t xml:space="preserve"> 7211 13 00</t>
  </si>
  <si>
    <t>Flat bars of width 160mm to 300mm, thickness 6mm to 25mm, lengths from 6000mm to 12000mm in mild steel quality, typically referred to as hot rolled wide flats</t>
  </si>
  <si>
    <t>All competitive goods should be sold at very similar prices</t>
  </si>
  <si>
    <t>Yes</t>
  </si>
  <si>
    <t>LME France, Beltrame Italy, Stahl Gerlafingen Switzerland</t>
  </si>
  <si>
    <t>Arcelor Mittal Germany, Riva France, Saarstahl Germany, Megasa Spain, Moravia Steel Czech Republic</t>
  </si>
  <si>
    <t xml:space="preserve">Megasa Spain and Portugal, Riva France, BMZ Belarus,  various mills in Turkey, Russia Iran, Ukraine, </t>
  </si>
  <si>
    <t>LME France, Beltrame Italy, Stahl Gerlafingen Switzerland, Megasa Spain,        Sweden, Bulgaria, Czech Rpublic, Poland, Turkey</t>
  </si>
  <si>
    <t>Acelor Mittal, Megasa Spain. Turkey</t>
  </si>
  <si>
    <t>Ribbed and plain reinforcing steel bars suitable for reinforcement of concrete</t>
  </si>
  <si>
    <t>Hot rolled flats of width up to and including 150mm, thickness up to 30mm in straight lengths                                                                                                                                                  Hot rolled angles, both equal and unequal angles, up to 150mm leg length in straight lengths                                                                                                                               Hot rolled rounds up to 20mm in diameter in straight lengths                                                  Hot rolled channels up to 80mm leg length</t>
  </si>
  <si>
    <t>Ribbed and plain reinforcing steel coils suitable for reinforcement of concrete.                                              Wire rod suitable for the manufacture of steel mesh.                                                                                   Wire rod for drawing for multiple applications</t>
  </si>
  <si>
    <t>Hot rolled channels with leg lengths over 80mm</t>
  </si>
  <si>
    <t>Other</t>
  </si>
  <si>
    <t xml:space="preserve"> Ukraine/ Georgia/ Malaysia </t>
  </si>
  <si>
    <t> Ukraine/ EEA</t>
  </si>
  <si>
    <t> Spain</t>
  </si>
  <si>
    <t> Poland/ Spain</t>
  </si>
  <si>
    <t> UK</t>
  </si>
  <si>
    <t> Spain/France</t>
  </si>
  <si>
    <t>Total direct costs -index</t>
  </si>
  <si>
    <t xml:space="preserve">Total indirect costs </t>
  </si>
  <si>
    <t xml:space="preserve">Share of total company production costs </t>
  </si>
  <si>
    <t xml:space="preserve">Average cost of production per t </t>
  </si>
  <si>
    <t xml:space="preserve">Total cost of sales </t>
  </si>
  <si>
    <t xml:space="preserve">Average cost to sell per t </t>
  </si>
  <si>
    <t xml:space="preserve">Average cost to make and sell per t </t>
  </si>
  <si>
    <t>50-70%</t>
  </si>
  <si>
    <t>&lt;4%</t>
  </si>
  <si>
    <t>b</t>
  </si>
  <si>
    <t xml:space="preserve">4) Inputs </t>
  </si>
  <si>
    <t>5) Cost to make and sell -index based on 2013 = 100</t>
  </si>
  <si>
    <t>6) Sales-index based on 2013 = 100</t>
  </si>
  <si>
    <t>7) Captive sales-index based on 2013 = 100</t>
  </si>
  <si>
    <t>8) Purchases-index based on 2013 = 100</t>
  </si>
  <si>
    <t>9) Injury-index based on 2013 = 100</t>
  </si>
  <si>
    <t>10) Cash flow-index based on 2013 = 100</t>
  </si>
  <si>
    <t>Redacted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</si>
</sst>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_);[Red]\(&quot;£&quot;#,##0\)"/>
    <numFmt numFmtId="165" formatCode="&quot;£&quot;#,##0.00_);[Red]\(&quot;£&quot;#,##0.00\)"/>
    <numFmt numFmtId="166" formatCode="_(* #,##0.00_);_(* \(#,##0.00\);_(* &quot;-&quot;??_);_(@_)"/>
    <numFmt numFmtId="167" formatCode="#,##0.00_ ;[Red]\-#,##0.00\ "/>
    <numFmt numFmtId="168" formatCode="#,##0.0_ ;[Red]\-#,##0.0\ "/>
    <numFmt numFmtId="169" formatCode="dd/mm/yyyy;@"/>
    <numFmt numFmtId="170" formatCode="_-* #,##0_-;\-* #,##0_-;_-* &quot;-&quot;??_-;_-@_-"/>
    <numFmt numFmtId="171" formatCode="#,##0_ ;[Red]\-#,##0\ "/>
    <numFmt numFmtId="172" formatCode="#,##0;[Red]#,##0"/>
  </numFmts>
  <fonts count="42" x14ac:knownFonts="1">
    <font>
      <sz val="11"/>
      <color theme="1"/>
      <name val="Calibri"/>
      <family val="2"/>
      <scheme val="minor"/>
    </font>
    <font>
      <sz val="11"/>
      <color theme="1"/>
      <name val="Arial"/>
      <family val="2"/>
    </font>
    <font>
      <sz val="14"/>
      <color theme="1"/>
      <name val="Arial"/>
      <family val="2"/>
    </font>
    <font>
      <sz val="16"/>
      <color theme="1"/>
      <name val="Arial"/>
      <family val="2"/>
    </font>
    <font>
      <sz val="12"/>
      <color theme="1"/>
      <name val="Arial"/>
      <family val="2"/>
    </font>
    <font>
      <b/>
      <sz val="18"/>
      <color theme="1"/>
      <name val="Arial"/>
      <family val="2"/>
    </font>
    <font>
      <b/>
      <i/>
      <sz val="14"/>
      <color theme="1"/>
      <name val="Arial"/>
      <family val="2"/>
    </font>
    <font>
      <b/>
      <i/>
      <sz val="12"/>
      <color theme="1"/>
      <name val="Arial"/>
      <family val="2"/>
    </font>
    <font>
      <b/>
      <sz val="11"/>
      <color rgb="FFFF0000"/>
      <name val="Arial"/>
      <family val="2"/>
    </font>
    <font>
      <b/>
      <sz val="12"/>
      <color theme="1"/>
      <name val="Arial"/>
      <family val="2"/>
    </font>
    <font>
      <b/>
      <sz val="16"/>
      <color theme="1"/>
      <name val="Arial"/>
      <family val="2"/>
    </font>
    <font>
      <i/>
      <sz val="12"/>
      <color theme="1"/>
      <name val="Arial"/>
      <family val="2"/>
    </font>
    <font>
      <sz val="12"/>
      <color theme="1"/>
      <name val="Calibri"/>
      <family val="2"/>
      <scheme val="minor"/>
    </font>
    <font>
      <b/>
      <sz val="12"/>
      <color rgb="FFFF0000"/>
      <name val="Arial"/>
      <family val="2"/>
    </font>
    <font>
      <sz val="12"/>
      <name val="Arial"/>
      <family val="2"/>
    </font>
    <font>
      <b/>
      <sz val="12"/>
      <name val="Arial"/>
      <family val="2"/>
    </font>
    <font>
      <sz val="11"/>
      <name val="Calibri"/>
      <family val="2"/>
      <scheme val="minor"/>
    </font>
    <font>
      <sz val="12"/>
      <color rgb="FFFF0000"/>
      <name val="Arial"/>
      <family val="2"/>
    </font>
    <font>
      <b/>
      <i/>
      <sz val="12"/>
      <name val="Arial"/>
      <family val="2"/>
    </font>
    <font>
      <b/>
      <sz val="12"/>
      <color rgb="FFFFFFFF"/>
      <name val="Arial"/>
      <family val="2"/>
    </font>
    <font>
      <b/>
      <sz val="8"/>
      <color rgb="FFFFFFFF"/>
      <name val="Arial"/>
      <family val="2"/>
    </font>
    <font>
      <sz val="11"/>
      <color rgb="FF000000"/>
      <name val="Arial"/>
      <family val="2"/>
    </font>
    <font>
      <sz val="8"/>
      <color theme="1"/>
      <name val="Arial"/>
      <family val="2"/>
    </font>
    <font>
      <sz val="12"/>
      <color theme="0"/>
      <name val="Arial"/>
      <family val="2"/>
    </font>
    <font>
      <b/>
      <sz val="12"/>
      <color theme="0"/>
      <name val="Arial"/>
      <family val="2"/>
    </font>
    <font>
      <b/>
      <u/>
      <sz val="12"/>
      <color theme="1"/>
      <name val="Arial"/>
      <family val="2"/>
    </font>
    <font>
      <i/>
      <sz val="10"/>
      <color theme="1"/>
      <name val="Arial"/>
      <family val="2"/>
    </font>
    <font>
      <sz val="10"/>
      <color theme="1"/>
      <name val="Arial"/>
      <family val="2"/>
    </font>
    <font>
      <b/>
      <i/>
      <u/>
      <sz val="12"/>
      <name val="Arial"/>
      <family val="2"/>
    </font>
    <font>
      <i/>
      <sz val="12"/>
      <name val="Arial"/>
      <family val="2"/>
    </font>
    <font>
      <i/>
      <sz val="12"/>
      <color theme="0" tint="-0.499984740745262"/>
      <name val="Arial"/>
      <family val="2"/>
    </font>
    <font>
      <b/>
      <sz val="18"/>
      <name val="Arial"/>
      <family val="2"/>
    </font>
    <font>
      <b/>
      <i/>
      <sz val="14"/>
      <name val="Arial"/>
      <family val="2"/>
    </font>
    <font>
      <sz val="14"/>
      <name val="Arial"/>
      <family val="2"/>
    </font>
    <font>
      <sz val="16"/>
      <name val="Arial"/>
      <family val="2"/>
    </font>
    <font>
      <sz val="11"/>
      <name val="Arial"/>
      <family val="2"/>
    </font>
    <font>
      <u/>
      <sz val="12"/>
      <name val="Arial"/>
      <family val="2"/>
    </font>
    <font>
      <sz val="12"/>
      <color rgb="FF000000"/>
      <name val="Arial"/>
      <family val="2"/>
    </font>
    <font>
      <b/>
      <i/>
      <sz val="12"/>
      <color rgb="FF000000"/>
      <name val="Arial"/>
      <family val="2"/>
    </font>
    <font>
      <i/>
      <sz val="12"/>
      <color rgb="FF000000"/>
      <name val="Arial"/>
      <family val="2"/>
    </font>
    <font>
      <b/>
      <sz val="12"/>
      <color rgb="FF000000"/>
      <name val="Arial"/>
      <family val="2"/>
    </font>
    <font>
      <sz val="11"/>
      <color theme="1"/>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A9095"/>
        <bgColor indexed="64"/>
      </patternFill>
    </fill>
    <fill>
      <patternFill patternType="solid">
        <fgColor rgb="FFFFF2CC"/>
        <bgColor indexed="64"/>
      </patternFill>
    </fill>
    <fill>
      <patternFill patternType="solid">
        <fgColor theme="4" tint="0.79998168889431442"/>
        <bgColor indexed="64"/>
      </patternFill>
    </fill>
    <fill>
      <patternFill patternType="solid">
        <fgColor rgb="FFA5A5A5"/>
        <bgColor indexed="64"/>
      </patternFill>
    </fill>
    <fill>
      <patternFill patternType="solid">
        <fgColor rgb="FFEDEDED"/>
        <bgColor indexed="64"/>
      </patternFill>
    </fill>
    <fill>
      <patternFill patternType="solid">
        <fgColor theme="3" tint="0.59999389629810485"/>
        <bgColor indexed="64"/>
      </patternFill>
    </fill>
    <fill>
      <patternFill patternType="solid">
        <fgColor theme="3"/>
        <bgColor indexed="64"/>
      </patternFill>
    </fill>
    <fill>
      <patternFill patternType="solid">
        <fgColor theme="7"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tint="-4.9989318521683403E-2"/>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right/>
      <top style="thin">
        <color indexed="64"/>
      </top>
      <bottom/>
      <diagonal/>
    </border>
  </borders>
  <cellStyleXfs count="2">
    <xf numFmtId="0" fontId="0" fillId="0" borderId="0"/>
    <xf numFmtId="166" fontId="41" fillId="0" borderId="0" applyFont="0" applyFill="0" applyBorder="0" applyAlignment="0" applyProtection="0"/>
  </cellStyleXfs>
  <cellXfs count="319">
    <xf numFmtId="0" fontId="0" fillId="0" borderId="0" xfId="0"/>
    <xf numFmtId="0" fontId="1" fillId="0" borderId="0" xfId="0" applyFont="1"/>
    <xf numFmtId="0" fontId="1" fillId="0" borderId="0" xfId="0" applyFont="1" applyAlignment="1">
      <alignment vertical="center"/>
    </xf>
    <xf numFmtId="0" fontId="4" fillId="0" borderId="1" xfId="0" applyFont="1" applyBorder="1" applyAlignment="1">
      <alignment vertical="center"/>
    </xf>
    <xf numFmtId="0" fontId="4" fillId="0" borderId="13" xfId="0" applyFont="1" applyBorder="1" applyAlignment="1">
      <alignment vertical="center"/>
    </xf>
    <xf numFmtId="0" fontId="2" fillId="0" borderId="0" xfId="0" applyFont="1" applyBorder="1" applyAlignment="1">
      <alignment vertical="center"/>
    </xf>
    <xf numFmtId="0" fontId="3" fillId="0" borderId="0" xfId="0" applyFont="1" applyBorder="1" applyAlignment="1">
      <alignment horizontal="left" vertical="center"/>
    </xf>
    <xf numFmtId="0" fontId="10" fillId="0" borderId="0" xfId="0" applyFont="1"/>
    <xf numFmtId="0" fontId="4" fillId="0" borderId="0" xfId="0" applyFont="1" applyAlignment="1">
      <alignment wrapText="1"/>
    </xf>
    <xf numFmtId="0" fontId="4" fillId="0" borderId="0" xfId="0" applyFont="1"/>
    <xf numFmtId="0" fontId="4" fillId="0" borderId="8" xfId="0" applyFont="1" applyBorder="1" applyAlignment="1">
      <alignment vertical="center" wrapText="1"/>
    </xf>
    <xf numFmtId="0" fontId="1" fillId="0" borderId="0" xfId="0" applyFont="1" applyBorder="1" applyAlignment="1">
      <alignment horizontal="center"/>
    </xf>
    <xf numFmtId="0" fontId="2" fillId="0" borderId="0" xfId="0" applyFont="1" applyFill="1" applyBorder="1" applyAlignment="1">
      <alignment vertical="center"/>
    </xf>
    <xf numFmtId="0" fontId="0" fillId="0" borderId="0" xfId="0" applyFill="1" applyBorder="1"/>
    <xf numFmtId="0" fontId="9" fillId="0" borderId="0" xfId="0" applyFont="1" applyFill="1" applyBorder="1" applyAlignment="1">
      <alignment vertical="center" wrapText="1"/>
    </xf>
    <xf numFmtId="0" fontId="2" fillId="2" borderId="1" xfId="0" applyFont="1" applyFill="1" applyBorder="1" applyAlignment="1">
      <alignment vertical="center"/>
    </xf>
    <xf numFmtId="0" fontId="2" fillId="2" borderId="13" xfId="0" applyFont="1" applyFill="1" applyBorder="1" applyAlignment="1">
      <alignment vertical="center"/>
    </xf>
    <xf numFmtId="0" fontId="4" fillId="0" borderId="0" xfId="0" applyFont="1" applyBorder="1" applyAlignment="1">
      <alignment vertical="center" wrapText="1"/>
    </xf>
    <xf numFmtId="0" fontId="4" fillId="0" borderId="0" xfId="0" applyFont="1" applyBorder="1"/>
    <xf numFmtId="0" fontId="4" fillId="2" borderId="8" xfId="0" applyFont="1" applyFill="1" applyBorder="1"/>
    <xf numFmtId="0" fontId="6" fillId="0" borderId="0" xfId="0" applyFont="1" applyFill="1" applyBorder="1" applyAlignment="1">
      <alignment horizontal="center" vertical="center"/>
    </xf>
    <xf numFmtId="0" fontId="4" fillId="2" borderId="8" xfId="0" applyFont="1" applyFill="1" applyBorder="1" applyAlignment="1">
      <alignment wrapText="1"/>
    </xf>
    <xf numFmtId="0" fontId="4" fillId="2" borderId="12" xfId="0" applyFont="1" applyFill="1" applyBorder="1" applyAlignment="1">
      <alignment wrapText="1"/>
    </xf>
    <xf numFmtId="0" fontId="9" fillId="2" borderId="8" xfId="0" applyFont="1" applyFill="1" applyBorder="1" applyAlignment="1">
      <alignment wrapText="1"/>
    </xf>
    <xf numFmtId="167" fontId="4" fillId="0" borderId="8" xfId="0" applyNumberFormat="1" applyFont="1" applyBorder="1"/>
    <xf numFmtId="167" fontId="0" fillId="0" borderId="0" xfId="0" applyNumberFormat="1"/>
    <xf numFmtId="167" fontId="16" fillId="0" borderId="0" xfId="0" applyNumberFormat="1" applyFont="1"/>
    <xf numFmtId="0" fontId="4" fillId="2" borderId="1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0" fillId="0" borderId="0" xfId="0" applyAlignment="1">
      <alignment wrapText="1"/>
    </xf>
    <xf numFmtId="0" fontId="2" fillId="2" borderId="1" xfId="0" applyFont="1" applyFill="1" applyBorder="1" applyAlignment="1">
      <alignment vertical="center" wrapText="1"/>
    </xf>
    <xf numFmtId="0" fontId="1" fillId="0" borderId="0" xfId="0" applyFont="1" applyBorder="1" applyAlignment="1">
      <alignment horizontal="left" wrapText="1"/>
    </xf>
    <xf numFmtId="0" fontId="1" fillId="0" borderId="0" xfId="0" applyFont="1" applyAlignment="1">
      <alignment wrapText="1"/>
    </xf>
    <xf numFmtId="0" fontId="2" fillId="2" borderId="13" xfId="0" applyFont="1" applyFill="1" applyBorder="1" applyAlignment="1">
      <alignment vertical="center" wrapText="1"/>
    </xf>
    <xf numFmtId="0" fontId="2" fillId="0" borderId="0" xfId="0" applyFont="1" applyFill="1" applyBorder="1" applyAlignment="1">
      <alignment vertical="center" wrapText="1"/>
    </xf>
    <xf numFmtId="0" fontId="3" fillId="0" borderId="0" xfId="0" applyFont="1" applyBorder="1" applyAlignment="1">
      <alignment horizontal="left" vertical="center" wrapText="1"/>
    </xf>
    <xf numFmtId="0" fontId="2" fillId="0" borderId="0" xfId="0" applyFont="1" applyBorder="1" applyAlignment="1">
      <alignment vertical="center" wrapText="1"/>
    </xf>
    <xf numFmtId="0" fontId="12" fillId="0" borderId="0" xfId="0" applyFont="1" applyAlignment="1">
      <alignment wrapText="1"/>
    </xf>
    <xf numFmtId="0" fontId="4" fillId="0" borderId="0" xfId="0" applyFont="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vertical="center" wrapText="1"/>
    </xf>
    <xf numFmtId="0" fontId="4" fillId="2" borderId="8" xfId="0" applyNumberFormat="1" applyFont="1" applyFill="1" applyBorder="1" applyAlignment="1">
      <alignment horizontal="center" vertical="center" wrapText="1"/>
    </xf>
    <xf numFmtId="0" fontId="11" fillId="0" borderId="8" xfId="0" applyNumberFormat="1" applyFont="1" applyBorder="1" applyAlignment="1">
      <alignment vertical="center" wrapText="1"/>
    </xf>
    <xf numFmtId="0" fontId="4" fillId="0" borderId="8" xfId="0" applyNumberFormat="1" applyFont="1" applyBorder="1" applyAlignment="1">
      <alignment vertical="center" wrapText="1"/>
    </xf>
    <xf numFmtId="0" fontId="4" fillId="0" borderId="0" xfId="0" applyNumberFormat="1" applyFont="1" applyAlignment="1">
      <alignment wrapText="1"/>
    </xf>
    <xf numFmtId="2" fontId="4" fillId="0" borderId="8" xfId="0" applyNumberFormat="1" applyFont="1" applyBorder="1" applyAlignment="1">
      <alignment vertical="center" wrapText="1"/>
    </xf>
    <xf numFmtId="0" fontId="7" fillId="3" borderId="0" xfId="0" applyFont="1" applyFill="1" applyAlignment="1">
      <alignment horizontal="left" vertical="center"/>
    </xf>
    <xf numFmtId="0" fontId="4" fillId="3" borderId="0" xfId="0" applyFont="1" applyFill="1" applyAlignment="1">
      <alignment horizontal="left"/>
    </xf>
    <xf numFmtId="0" fontId="14" fillId="3" borderId="0" xfId="0" applyFont="1" applyFill="1" applyAlignment="1">
      <alignment horizontal="left" wrapText="1"/>
    </xf>
    <xf numFmtId="0" fontId="4" fillId="0" borderId="0" xfId="0" applyFont="1" applyAlignment="1">
      <alignment horizontal="left" vertical="center"/>
    </xf>
    <xf numFmtId="0" fontId="13" fillId="3" borderId="0" xfId="0" applyFont="1" applyFill="1" applyAlignment="1">
      <alignment horizontal="left"/>
    </xf>
    <xf numFmtId="0" fontId="4" fillId="3" borderId="0" xfId="0" applyFont="1" applyFill="1" applyAlignment="1">
      <alignment horizontal="left" vertical="center"/>
    </xf>
    <xf numFmtId="0" fontId="11" fillId="3" borderId="0" xfId="0" applyFont="1" applyFill="1" applyAlignment="1">
      <alignment horizontal="left" vertical="center"/>
    </xf>
    <xf numFmtId="0" fontId="11" fillId="3" borderId="0" xfId="0" applyFont="1" applyFill="1" applyAlignment="1">
      <alignment horizontal="left"/>
    </xf>
    <xf numFmtId="0" fontId="4" fillId="5" borderId="15" xfId="0" applyFont="1" applyFill="1" applyBorder="1" applyAlignment="1">
      <alignment horizontal="left"/>
    </xf>
    <xf numFmtId="0" fontId="17"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7" fillId="0" borderId="0" xfId="0" applyFont="1" applyFill="1" applyBorder="1" applyAlignment="1">
      <alignment vertical="center" wrapText="1"/>
    </xf>
    <xf numFmtId="0" fontId="1" fillId="3" borderId="0" xfId="0" applyFont="1" applyFill="1" applyAlignment="1">
      <alignment horizontal="left"/>
    </xf>
    <xf numFmtId="0" fontId="19" fillId="7" borderId="8" xfId="0" applyFont="1" applyFill="1" applyBorder="1" applyAlignment="1">
      <alignment horizontal="left" vertical="center" wrapText="1"/>
    </xf>
    <xf numFmtId="0" fontId="0" fillId="0" borderId="0" xfId="0" applyAlignment="1">
      <alignment horizontal="left"/>
    </xf>
    <xf numFmtId="49" fontId="21" fillId="8" borderId="8" xfId="0" applyNumberFormat="1" applyFont="1" applyFill="1" applyBorder="1" applyAlignment="1">
      <alignment vertical="center" wrapText="1"/>
    </xf>
    <xf numFmtId="49" fontId="1" fillId="0" borderId="8" xfId="0" applyNumberFormat="1" applyFont="1" applyBorder="1" applyAlignment="1">
      <alignment vertical="center" wrapText="1"/>
    </xf>
    <xf numFmtId="0" fontId="22" fillId="0" borderId="0" xfId="0" applyFont="1" applyAlignment="1">
      <alignment vertical="center"/>
    </xf>
    <xf numFmtId="0" fontId="1" fillId="0" borderId="0" xfId="0" applyFont="1" applyAlignment="1">
      <alignment horizontal="center"/>
    </xf>
    <xf numFmtId="49" fontId="26" fillId="0" borderId="8" xfId="0" applyNumberFormat="1" applyFont="1" applyBorder="1" applyAlignment="1">
      <alignment vertical="center" wrapText="1"/>
    </xf>
    <xf numFmtId="0" fontId="26" fillId="0" borderId="8" xfId="0" applyFont="1" applyBorder="1" applyAlignment="1">
      <alignment vertical="center" wrapText="1"/>
    </xf>
    <xf numFmtId="0" fontId="27" fillId="0" borderId="8" xfId="0" applyFont="1" applyBorder="1" applyAlignment="1">
      <alignment vertical="center" wrapText="1"/>
    </xf>
    <xf numFmtId="0" fontId="15" fillId="6" borderId="8" xfId="0" applyFont="1" applyFill="1" applyBorder="1" applyAlignment="1">
      <alignment horizontal="center" wrapText="1"/>
    </xf>
    <xf numFmtId="165" fontId="4" fillId="0" borderId="8" xfId="0" applyNumberFormat="1" applyFont="1" applyBorder="1" applyAlignment="1">
      <alignment horizontal="right" wrapText="1"/>
    </xf>
    <xf numFmtId="165" fontId="0" fillId="0" borderId="8" xfId="0" applyNumberFormat="1" applyBorder="1" applyAlignment="1">
      <alignment wrapText="1"/>
    </xf>
    <xf numFmtId="167" fontId="4" fillId="0" borderId="8" xfId="0" applyNumberFormat="1" applyFont="1" applyBorder="1" applyAlignment="1">
      <alignment horizontal="right" wrapText="1"/>
    </xf>
    <xf numFmtId="0" fontId="0" fillId="0" borderId="8" xfId="0" applyBorder="1" applyAlignment="1">
      <alignment wrapText="1"/>
    </xf>
    <xf numFmtId="0" fontId="4" fillId="2" borderId="8" xfId="0" applyFont="1" applyFill="1" applyBorder="1" applyAlignment="1">
      <alignment vertical="center" wrapText="1"/>
    </xf>
    <xf numFmtId="0" fontId="0" fillId="0" borderId="0" xfId="0" applyAlignment="1">
      <alignment horizontal="center" vertical="center" wrapText="1"/>
    </xf>
    <xf numFmtId="0" fontId="4" fillId="2" borderId="17" xfId="0" applyFont="1" applyFill="1" applyBorder="1" applyAlignment="1">
      <alignment wrapText="1"/>
    </xf>
    <xf numFmtId="0" fontId="4" fillId="0" borderId="17"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0" fillId="0" borderId="0" xfId="0" applyBorder="1" applyAlignment="1">
      <alignment horizontal="center"/>
    </xf>
    <xf numFmtId="165" fontId="14" fillId="0" borderId="8" xfId="0" applyNumberFormat="1" applyFont="1" applyBorder="1" applyAlignment="1">
      <alignment horizontal="right"/>
    </xf>
    <xf numFmtId="165" fontId="4" fillId="0" borderId="8" xfId="0" applyNumberFormat="1" applyFont="1" applyBorder="1"/>
    <xf numFmtId="168" fontId="4" fillId="0" borderId="8" xfId="0" applyNumberFormat="1" applyFont="1" applyBorder="1" applyAlignment="1">
      <alignment horizontal="right"/>
    </xf>
    <xf numFmtId="0" fontId="30" fillId="12" borderId="8" xfId="0" applyFont="1" applyFill="1" applyBorder="1" applyAlignment="1">
      <alignment horizontal="left" wrapText="1" indent="1"/>
    </xf>
    <xf numFmtId="167" fontId="4" fillId="2" borderId="8" xfId="0" applyNumberFormat="1" applyFont="1" applyFill="1" applyBorder="1" applyAlignment="1"/>
    <xf numFmtId="167" fontId="4" fillId="2" borderId="8" xfId="0" applyNumberFormat="1" applyFont="1" applyFill="1" applyBorder="1" applyAlignment="1">
      <alignment horizontal="right"/>
    </xf>
    <xf numFmtId="10" fontId="4" fillId="2" borderId="8" xfId="0" applyNumberFormat="1" applyFont="1" applyFill="1" applyBorder="1" applyAlignment="1">
      <alignment horizontal="right"/>
    </xf>
    <xf numFmtId="4" fontId="4" fillId="2" borderId="8" xfId="0" applyNumberFormat="1" applyFont="1" applyFill="1" applyBorder="1"/>
    <xf numFmtId="2" fontId="13" fillId="2" borderId="8" xfId="0" applyNumberFormat="1" applyFont="1" applyFill="1" applyBorder="1" applyAlignment="1">
      <alignment horizontal="center"/>
    </xf>
    <xf numFmtId="167" fontId="4" fillId="2" borderId="8" xfId="0" applyNumberFormat="1" applyFont="1" applyFill="1" applyBorder="1"/>
    <xf numFmtId="0" fontId="3" fillId="0" borderId="8" xfId="0" applyFont="1" applyBorder="1" applyAlignment="1">
      <alignment horizontal="left" vertical="center"/>
    </xf>
    <xf numFmtId="0" fontId="0" fillId="0" borderId="0" xfId="0" applyAlignment="1">
      <alignment vertical="center"/>
    </xf>
    <xf numFmtId="0" fontId="1" fillId="0" borderId="0" xfId="0" applyFont="1" applyBorder="1" applyAlignment="1">
      <alignment horizontal="left" vertical="center"/>
    </xf>
    <xf numFmtId="0" fontId="4" fillId="2" borderId="8" xfId="0" applyFont="1" applyFill="1" applyBorder="1" applyAlignment="1">
      <alignment horizontal="left" vertical="center" wrapText="1"/>
    </xf>
    <xf numFmtId="0" fontId="7" fillId="0" borderId="0" xfId="0" applyFont="1" applyFill="1" applyBorder="1" applyAlignment="1">
      <alignment vertical="center"/>
    </xf>
    <xf numFmtId="0" fontId="12" fillId="0" borderId="0" xfId="0" applyFont="1" applyBorder="1" applyAlignment="1">
      <alignment vertical="center"/>
    </xf>
    <xf numFmtId="0" fontId="4" fillId="2" borderId="8" xfId="0" applyFont="1" applyFill="1" applyBorder="1" applyAlignment="1">
      <alignment horizontal="center" vertical="center" wrapText="1"/>
    </xf>
    <xf numFmtId="0" fontId="3" fillId="0" borderId="0" xfId="0" applyFont="1" applyBorder="1" applyAlignment="1">
      <alignment horizontal="center" vertical="center"/>
    </xf>
    <xf numFmtId="0" fontId="4" fillId="14" borderId="8" xfId="0" applyFont="1" applyFill="1" applyBorder="1" applyAlignment="1">
      <alignment wrapText="1"/>
    </xf>
    <xf numFmtId="10" fontId="4" fillId="0" borderId="16" xfId="0" applyNumberFormat="1" applyFont="1" applyBorder="1" applyAlignment="1">
      <alignment horizontal="right" wrapText="1"/>
    </xf>
    <xf numFmtId="10" fontId="4" fillId="0" borderId="19" xfId="0" applyNumberFormat="1" applyFont="1" applyBorder="1" applyAlignment="1">
      <alignment horizontal="right" wrapText="1"/>
    </xf>
    <xf numFmtId="0" fontId="4" fillId="0" borderId="14" xfId="0" applyNumberFormat="1" applyFont="1" applyBorder="1" applyAlignment="1">
      <alignment horizontal="right" wrapText="1"/>
    </xf>
    <xf numFmtId="0" fontId="7" fillId="2" borderId="8" xfId="0" applyFont="1" applyFill="1" applyBorder="1" applyAlignment="1">
      <alignment wrapText="1"/>
    </xf>
    <xf numFmtId="165" fontId="14" fillId="11" borderId="8" xfId="0" applyNumberFormat="1" applyFont="1" applyFill="1" applyBorder="1" applyAlignment="1">
      <alignment horizontal="right"/>
    </xf>
    <xf numFmtId="165" fontId="14" fillId="0" borderId="8" xfId="0" applyNumberFormat="1" applyFont="1" applyFill="1" applyBorder="1" applyAlignment="1">
      <alignment horizontal="right"/>
    </xf>
    <xf numFmtId="0" fontId="7" fillId="2" borderId="12" xfId="0" applyFont="1" applyFill="1" applyBorder="1" applyAlignment="1">
      <alignment wrapText="1"/>
    </xf>
    <xf numFmtId="0" fontId="7" fillId="2" borderId="20" xfId="0" applyFont="1" applyFill="1" applyBorder="1" applyAlignment="1">
      <alignment wrapText="1"/>
    </xf>
    <xf numFmtId="0" fontId="18" fillId="2" borderId="8" xfId="0" applyFont="1" applyFill="1" applyBorder="1" applyAlignment="1">
      <alignment wrapText="1"/>
    </xf>
    <xf numFmtId="165" fontId="4" fillId="5" borderId="8" xfId="0" applyNumberFormat="1" applyFont="1" applyFill="1" applyBorder="1" applyAlignment="1">
      <alignment horizontal="right"/>
    </xf>
    <xf numFmtId="167" fontId="14" fillId="0" borderId="12" xfId="0" applyNumberFormat="1" applyFont="1" applyFill="1" applyBorder="1" applyAlignment="1">
      <alignment horizontal="right"/>
    </xf>
    <xf numFmtId="167" fontId="14" fillId="0" borderId="8" xfId="0" applyNumberFormat="1" applyFont="1" applyFill="1" applyBorder="1" applyAlignment="1">
      <alignment horizontal="right"/>
    </xf>
    <xf numFmtId="167" fontId="14" fillId="11" borderId="12" xfId="0" applyNumberFormat="1" applyFont="1" applyFill="1" applyBorder="1" applyAlignment="1">
      <alignment horizontal="right"/>
    </xf>
    <xf numFmtId="167" fontId="14" fillId="0" borderId="12" xfId="0" applyNumberFormat="1" applyFont="1" applyBorder="1"/>
    <xf numFmtId="167" fontId="14" fillId="0" borderId="8" xfId="0" applyNumberFormat="1" applyFont="1" applyBorder="1"/>
    <xf numFmtId="167" fontId="14" fillId="5" borderId="8" xfId="0" applyNumberFormat="1" applyFont="1" applyFill="1" applyBorder="1"/>
    <xf numFmtId="167" fontId="14" fillId="11" borderId="8" xfId="0" applyNumberFormat="1" applyFont="1" applyFill="1" applyBorder="1"/>
    <xf numFmtId="0" fontId="4" fillId="5" borderId="8" xfId="0" applyNumberFormat="1" applyFont="1" applyFill="1" applyBorder="1" applyAlignment="1">
      <alignment horizontal="right"/>
    </xf>
    <xf numFmtId="0" fontId="4" fillId="0" borderId="8" xfId="0" applyNumberFormat="1" applyFont="1" applyBorder="1"/>
    <xf numFmtId="169" fontId="4" fillId="0" borderId="8" xfId="0" applyNumberFormat="1" applyFont="1" applyBorder="1" applyAlignment="1">
      <alignment vertical="center" wrapText="1"/>
    </xf>
    <xf numFmtId="165" fontId="14" fillId="5" borderId="8" xfId="0" applyNumberFormat="1" applyFont="1" applyFill="1" applyBorder="1" applyAlignment="1">
      <alignment horizontal="right"/>
    </xf>
    <xf numFmtId="0" fontId="14" fillId="2" borderId="8" xfId="0" applyFont="1" applyFill="1" applyBorder="1" applyAlignment="1">
      <alignment wrapText="1"/>
    </xf>
    <xf numFmtId="0" fontId="18" fillId="2" borderId="8" xfId="0" applyFont="1" applyFill="1" applyBorder="1"/>
    <xf numFmtId="0" fontId="18" fillId="2" borderId="20" xfId="0" applyFont="1" applyFill="1" applyBorder="1" applyAlignment="1">
      <alignment wrapText="1"/>
    </xf>
    <xf numFmtId="165" fontId="14" fillId="15" borderId="8" xfId="0" applyNumberFormat="1" applyFont="1" applyFill="1" applyBorder="1" applyAlignment="1">
      <alignment horizontal="right"/>
    </xf>
    <xf numFmtId="0" fontId="16" fillId="0" borderId="0" xfId="0" applyFont="1"/>
    <xf numFmtId="0" fontId="32" fillId="0" borderId="0" xfId="0" applyFont="1" applyFill="1" applyBorder="1" applyAlignment="1">
      <alignment horizontal="center" vertical="center"/>
    </xf>
    <xf numFmtId="0" fontId="16" fillId="0" borderId="0" xfId="0" applyFont="1" applyFill="1" applyBorder="1"/>
    <xf numFmtId="0" fontId="33" fillId="2" borderId="1" xfId="0" applyFont="1" applyFill="1" applyBorder="1" applyAlignment="1">
      <alignment vertical="center"/>
    </xf>
    <xf numFmtId="0" fontId="33" fillId="0" borderId="0" xfId="0" applyFont="1" applyFill="1" applyBorder="1" applyAlignment="1">
      <alignment vertical="center"/>
    </xf>
    <xf numFmtId="0" fontId="33" fillId="0" borderId="0" xfId="0" applyFont="1" applyBorder="1" applyAlignment="1">
      <alignment vertical="center"/>
    </xf>
    <xf numFmtId="0" fontId="35" fillId="0" borderId="0" xfId="0" applyFont="1" applyAlignment="1">
      <alignment wrapText="1"/>
    </xf>
    <xf numFmtId="0" fontId="14" fillId="0" borderId="0" xfId="0" applyFont="1" applyAlignment="1">
      <alignment wrapText="1"/>
    </xf>
    <xf numFmtId="0" fontId="36" fillId="2" borderId="8" xfId="0" applyFont="1" applyFill="1" applyBorder="1" applyAlignment="1">
      <alignment wrapText="1"/>
    </xf>
    <xf numFmtId="165" fontId="14" fillId="0" borderId="8" xfId="0" applyNumberFormat="1" applyFont="1" applyBorder="1"/>
    <xf numFmtId="0" fontId="35" fillId="0" borderId="0" xfId="0" applyFont="1"/>
    <xf numFmtId="0" fontId="16" fillId="0" borderId="0" xfId="0" applyFont="1" applyAlignment="1">
      <alignment wrapText="1"/>
    </xf>
    <xf numFmtId="0" fontId="15" fillId="2" borderId="8" xfId="0" applyFont="1" applyFill="1" applyBorder="1" applyAlignment="1">
      <alignment wrapText="1"/>
    </xf>
    <xf numFmtId="0" fontId="15" fillId="2" borderId="8" xfId="0" applyFont="1" applyFill="1" applyBorder="1" applyAlignment="1">
      <alignment horizontal="left" indent="1"/>
    </xf>
    <xf numFmtId="0" fontId="15" fillId="2" borderId="8" xfId="0" applyFont="1" applyFill="1" applyBorder="1" applyAlignment="1"/>
    <xf numFmtId="0" fontId="15" fillId="2" borderId="8" xfId="0" applyFont="1" applyFill="1" applyBorder="1" applyAlignment="1">
      <alignment horizontal="left"/>
    </xf>
    <xf numFmtId="0" fontId="14" fillId="0" borderId="0" xfId="0" applyFont="1"/>
    <xf numFmtId="0" fontId="14" fillId="2" borderId="8" xfId="0" applyFont="1" applyFill="1" applyBorder="1"/>
    <xf numFmtId="0" fontId="14" fillId="0" borderId="8" xfId="0" applyFont="1" applyFill="1" applyBorder="1" applyAlignment="1">
      <alignment horizontal="left" indent="1"/>
    </xf>
    <xf numFmtId="165" fontId="15" fillId="0" borderId="8" xfId="0" applyNumberFormat="1" applyFont="1" applyBorder="1" applyAlignment="1">
      <alignment horizontal="center"/>
    </xf>
    <xf numFmtId="165" fontId="14" fillId="5" borderId="8" xfId="0" applyNumberFormat="1" applyFont="1" applyFill="1" applyBorder="1"/>
    <xf numFmtId="10" fontId="14" fillId="5" borderId="8" xfId="0" applyNumberFormat="1" applyFont="1" applyFill="1" applyBorder="1" applyAlignment="1">
      <alignment horizontal="right"/>
    </xf>
    <xf numFmtId="165" fontId="14" fillId="5" borderId="20" xfId="0" applyNumberFormat="1" applyFont="1" applyFill="1" applyBorder="1" applyAlignment="1">
      <alignment horizontal="right"/>
    </xf>
    <xf numFmtId="0" fontId="15" fillId="2" borderId="12" xfId="0" applyFont="1" applyFill="1" applyBorder="1" applyAlignment="1">
      <alignment horizontal="left" indent="1"/>
    </xf>
    <xf numFmtId="0" fontId="14" fillId="2" borderId="12" xfId="0" applyFont="1" applyFill="1" applyBorder="1" applyAlignment="1"/>
    <xf numFmtId="0" fontId="14" fillId="2" borderId="12" xfId="0" applyFont="1" applyFill="1" applyBorder="1" applyAlignment="1">
      <alignment horizontal="left"/>
    </xf>
    <xf numFmtId="165" fontId="14" fillId="0" borderId="8" xfId="0" applyNumberFormat="1" applyFont="1" applyBorder="1" applyAlignment="1">
      <alignment horizontal="center"/>
    </xf>
    <xf numFmtId="165" fontId="14" fillId="2" borderId="8" xfId="0" applyNumberFormat="1" applyFont="1" applyFill="1" applyBorder="1" applyAlignment="1">
      <alignment horizontal="right"/>
    </xf>
    <xf numFmtId="165" fontId="14" fillId="2" borderId="8" xfId="0" applyNumberFormat="1" applyFont="1" applyFill="1" applyBorder="1"/>
    <xf numFmtId="0" fontId="14" fillId="12" borderId="8" xfId="0" applyFont="1" applyFill="1" applyBorder="1" applyAlignment="1">
      <alignment horizontal="left" indent="1"/>
    </xf>
    <xf numFmtId="0" fontId="14" fillId="12" borderId="8" xfId="0" applyFont="1" applyFill="1" applyBorder="1" applyAlignment="1">
      <alignment horizontal="left" wrapText="1" indent="1"/>
    </xf>
    <xf numFmtId="167" fontId="14" fillId="0" borderId="8" xfId="0" applyNumberFormat="1" applyFont="1" applyBorder="1" applyAlignment="1">
      <alignment horizontal="right"/>
    </xf>
    <xf numFmtId="0" fontId="15" fillId="0" borderId="0" xfId="0" applyFont="1" applyFill="1" applyBorder="1" applyAlignment="1">
      <alignment wrapText="1"/>
    </xf>
    <xf numFmtId="0" fontId="14" fillId="0" borderId="0" xfId="0" applyFont="1" applyBorder="1"/>
    <xf numFmtId="165" fontId="15" fillId="2" borderId="8" xfId="0" applyNumberFormat="1" applyFont="1" applyFill="1" applyBorder="1" applyAlignment="1">
      <alignment horizontal="center"/>
    </xf>
    <xf numFmtId="0" fontId="7" fillId="2" borderId="21" xfId="0" applyFont="1" applyFill="1" applyBorder="1" applyAlignment="1">
      <alignment wrapText="1"/>
    </xf>
    <xf numFmtId="165" fontId="14" fillId="5" borderId="21" xfId="0" applyNumberFormat="1" applyFont="1" applyFill="1" applyBorder="1"/>
    <xf numFmtId="10" fontId="14" fillId="5" borderId="20" xfId="0" applyNumberFormat="1" applyFont="1" applyFill="1" applyBorder="1" applyAlignment="1">
      <alignment horizontal="right"/>
    </xf>
    <xf numFmtId="4" fontId="4" fillId="0" borderId="8" xfId="0" applyNumberFormat="1" applyFont="1" applyBorder="1" applyAlignment="1">
      <alignment horizontal="right" wrapText="1"/>
    </xf>
    <xf numFmtId="4" fontId="0" fillId="0" borderId="8" xfId="0" applyNumberFormat="1" applyBorder="1" applyAlignment="1">
      <alignment wrapText="1"/>
    </xf>
    <xf numFmtId="0" fontId="37" fillId="0" borderId="0" xfId="0" applyFont="1"/>
    <xf numFmtId="0" fontId="37" fillId="2" borderId="8" xfId="0" applyFont="1" applyFill="1" applyBorder="1" applyAlignment="1">
      <alignment horizontal="left" vertical="center" wrapText="1"/>
    </xf>
    <xf numFmtId="0" fontId="38" fillId="2" borderId="8" xfId="0" applyFont="1" applyFill="1" applyBorder="1" applyAlignment="1">
      <alignment vertical="center" wrapText="1"/>
    </xf>
    <xf numFmtId="165" fontId="37" fillId="0" borderId="8" xfId="0" applyNumberFormat="1" applyFont="1" applyBorder="1"/>
    <xf numFmtId="165" fontId="37" fillId="5" borderId="8" xfId="0" applyNumberFormat="1" applyFont="1" applyFill="1" applyBorder="1"/>
    <xf numFmtId="0" fontId="39" fillId="0" borderId="8" xfId="0" applyFont="1" applyFill="1" applyBorder="1" applyAlignment="1">
      <alignment wrapText="1"/>
    </xf>
    <xf numFmtId="0" fontId="7" fillId="14" borderId="8" xfId="0" applyNumberFormat="1" applyFont="1" applyFill="1" applyBorder="1" applyAlignment="1">
      <alignment horizontal="center" vertical="center" wrapText="1"/>
    </xf>
    <xf numFmtId="0" fontId="40" fillId="4" borderId="1" xfId="0" applyFont="1" applyFill="1" applyBorder="1" applyAlignment="1">
      <alignment horizontal="center"/>
    </xf>
    <xf numFmtId="165" fontId="14" fillId="0" borderId="0" xfId="0" applyNumberFormat="1" applyFont="1" applyBorder="1"/>
    <xf numFmtId="0" fontId="36" fillId="0" borderId="0" xfId="0" applyFont="1" applyFill="1" applyBorder="1" applyAlignment="1">
      <alignment wrapText="1"/>
    </xf>
    <xf numFmtId="0" fontId="15" fillId="0" borderId="8" xfId="0" applyFont="1" applyFill="1" applyBorder="1" applyAlignment="1">
      <alignment horizontal="center" wrapText="1"/>
    </xf>
    <xf numFmtId="0" fontId="15" fillId="2" borderId="12" xfId="0" applyFont="1" applyFill="1" applyBorder="1" applyAlignment="1">
      <alignment wrapText="1"/>
    </xf>
    <xf numFmtId="0" fontId="15" fillId="0" borderId="12" xfId="0" applyFont="1" applyFill="1" applyBorder="1" applyAlignment="1">
      <alignment horizontal="center" wrapText="1"/>
    </xf>
    <xf numFmtId="0" fontId="14" fillId="2" borderId="20" xfId="0" applyFont="1" applyFill="1" applyBorder="1" applyAlignment="1">
      <alignment wrapText="1"/>
    </xf>
    <xf numFmtId="0" fontId="15" fillId="0" borderId="20" xfId="0" applyFont="1" applyFill="1" applyBorder="1" applyAlignment="1">
      <alignment horizontal="center" wrapText="1"/>
    </xf>
    <xf numFmtId="0" fontId="15" fillId="2" borderId="22" xfId="0" applyFont="1" applyFill="1" applyBorder="1" applyAlignment="1">
      <alignment wrapText="1"/>
    </xf>
    <xf numFmtId="0" fontId="15" fillId="0" borderId="22" xfId="0" applyFont="1" applyFill="1" applyBorder="1" applyAlignment="1">
      <alignment horizontal="center" wrapText="1"/>
    </xf>
    <xf numFmtId="171" fontId="4" fillId="0" borderId="8" xfId="0" applyNumberFormat="1" applyFont="1" applyBorder="1" applyAlignment="1"/>
    <xf numFmtId="164" fontId="14" fillId="0" borderId="8" xfId="0" applyNumberFormat="1" applyFont="1" applyBorder="1" applyAlignment="1">
      <alignment horizontal="right"/>
    </xf>
    <xf numFmtId="164" fontId="14" fillId="15" borderId="8" xfId="0" applyNumberFormat="1" applyFont="1" applyFill="1" applyBorder="1" applyAlignment="1">
      <alignment horizontal="right"/>
    </xf>
    <xf numFmtId="164" fontId="15" fillId="2" borderId="8" xfId="0" applyNumberFormat="1" applyFont="1" applyFill="1" applyBorder="1" applyAlignment="1"/>
    <xf numFmtId="164" fontId="14" fillId="2" borderId="8" xfId="0" applyNumberFormat="1" applyFont="1" applyFill="1" applyBorder="1" applyAlignment="1">
      <alignment horizontal="right"/>
    </xf>
    <xf numFmtId="164" fontId="14" fillId="2" borderId="12" xfId="0" applyNumberFormat="1" applyFont="1" applyFill="1" applyBorder="1" applyAlignment="1"/>
    <xf numFmtId="170" fontId="14" fillId="0" borderId="8" xfId="1" applyNumberFormat="1" applyFont="1" applyBorder="1"/>
    <xf numFmtId="170" fontId="14" fillId="0" borderId="8" xfId="1" applyNumberFormat="1" applyFont="1" applyBorder="1" applyAlignment="1">
      <alignment horizontal="right"/>
    </xf>
    <xf numFmtId="165" fontId="4" fillId="0" borderId="0" xfId="0" applyNumberFormat="1" applyFont="1" applyAlignment="1">
      <alignment wrapText="1"/>
    </xf>
    <xf numFmtId="171" fontId="4" fillId="0" borderId="12" xfId="0" applyNumberFormat="1" applyFont="1" applyBorder="1"/>
    <xf numFmtId="164" fontId="14" fillId="0" borderId="8" xfId="0" applyNumberFormat="1" applyFont="1" applyFill="1" applyBorder="1" applyAlignment="1">
      <alignment horizontal="right"/>
    </xf>
    <xf numFmtId="170" fontId="14" fillId="0" borderId="12" xfId="1" applyNumberFormat="1" applyFont="1" applyFill="1" applyBorder="1" applyAlignment="1">
      <alignment horizontal="right"/>
    </xf>
    <xf numFmtId="170" fontId="14" fillId="11" borderId="12" xfId="1" applyNumberFormat="1" applyFont="1" applyFill="1" applyBorder="1" applyAlignment="1">
      <alignment horizontal="right"/>
    </xf>
    <xf numFmtId="170" fontId="14" fillId="0" borderId="12" xfId="1" applyNumberFormat="1" applyFont="1" applyBorder="1"/>
    <xf numFmtId="170" fontId="14" fillId="11" borderId="8" xfId="1" applyNumberFormat="1" applyFont="1" applyFill="1" applyBorder="1"/>
    <xf numFmtId="170" fontId="14" fillId="5" borderId="8" xfId="1" applyNumberFormat="1" applyFont="1" applyFill="1" applyBorder="1"/>
    <xf numFmtId="165" fontId="14" fillId="0" borderId="20" xfId="0" applyNumberFormat="1" applyFont="1" applyFill="1" applyBorder="1"/>
    <xf numFmtId="165" fontId="14" fillId="0" borderId="8" xfId="0" applyNumberFormat="1" applyFont="1" applyFill="1" applyBorder="1"/>
    <xf numFmtId="0" fontId="35" fillId="0" borderId="0" xfId="0" applyFont="1" applyFill="1"/>
    <xf numFmtId="0" fontId="16" fillId="0" borderId="0" xfId="0" applyFont="1" applyFill="1" applyAlignment="1">
      <alignment wrapText="1"/>
    </xf>
    <xf numFmtId="167" fontId="4" fillId="0" borderId="8" xfId="0" applyNumberFormat="1" applyFont="1" applyFill="1" applyBorder="1" applyAlignment="1">
      <alignment horizontal="right" wrapText="1"/>
    </xf>
    <xf numFmtId="0" fontId="4" fillId="0" borderId="19" xfId="0" applyNumberFormat="1" applyFont="1" applyBorder="1" applyAlignment="1">
      <alignment horizontal="right" wrapText="1"/>
    </xf>
    <xf numFmtId="0" fontId="4" fillId="0" borderId="19" xfId="0" applyNumberFormat="1" applyFont="1" applyFill="1" applyBorder="1" applyAlignment="1">
      <alignment horizontal="right" wrapText="1"/>
    </xf>
    <xf numFmtId="10" fontId="11" fillId="0" borderId="8" xfId="0" applyNumberFormat="1" applyFont="1" applyBorder="1" applyAlignment="1">
      <alignment vertical="center" wrapText="1"/>
    </xf>
    <xf numFmtId="9" fontId="11" fillId="0" borderId="8" xfId="0" applyNumberFormat="1" applyFont="1" applyBorder="1" applyAlignment="1">
      <alignment vertical="center" wrapText="1"/>
    </xf>
    <xf numFmtId="10" fontId="4" fillId="0" borderId="8" xfId="0" applyNumberFormat="1" applyFont="1" applyBorder="1" applyAlignment="1">
      <alignment vertical="center" wrapText="1"/>
    </xf>
    <xf numFmtId="9" fontId="4" fillId="0" borderId="8" xfId="0" applyNumberFormat="1" applyFont="1" applyBorder="1" applyAlignment="1">
      <alignment vertical="center" wrapText="1"/>
    </xf>
    <xf numFmtId="164" fontId="4" fillId="0" borderId="8" xfId="0" applyNumberFormat="1" applyFont="1" applyFill="1" applyBorder="1" applyAlignment="1"/>
    <xf numFmtId="170" fontId="0" fillId="0" borderId="0" xfId="1" applyNumberFormat="1" applyFont="1" applyFill="1" applyBorder="1"/>
    <xf numFmtId="164" fontId="14" fillId="0" borderId="0" xfId="0" applyNumberFormat="1" applyFont="1" applyBorder="1"/>
    <xf numFmtId="10" fontId="4" fillId="0" borderId="8" xfId="0" applyNumberFormat="1" applyFont="1" applyFill="1" applyBorder="1" applyAlignment="1"/>
    <xf numFmtId="10" fontId="4" fillId="0" borderId="23" xfId="0" applyNumberFormat="1" applyFont="1" applyFill="1" applyBorder="1" applyAlignment="1"/>
    <xf numFmtId="170" fontId="0" fillId="0" borderId="24" xfId="1" applyNumberFormat="1" applyFont="1" applyFill="1" applyBorder="1"/>
    <xf numFmtId="0" fontId="15" fillId="13" borderId="8" xfId="0" applyFont="1" applyFill="1" applyBorder="1" applyAlignment="1">
      <alignment horizontal="center" wrapText="1"/>
    </xf>
    <xf numFmtId="0" fontId="11" fillId="0" borderId="0" xfId="0" applyFont="1" applyFill="1" applyBorder="1" applyAlignment="1">
      <alignment horizontal="center" vertical="center"/>
    </xf>
    <xf numFmtId="172" fontId="14" fillId="0" borderId="8" xfId="0" applyNumberFormat="1" applyFont="1" applyFill="1" applyBorder="1" applyAlignment="1">
      <alignment horizontal="center"/>
    </xf>
    <xf numFmtId="172" fontId="14" fillId="11" borderId="8" xfId="0" applyNumberFormat="1" applyFont="1" applyFill="1" applyBorder="1" applyAlignment="1">
      <alignment horizontal="center"/>
    </xf>
    <xf numFmtId="172" fontId="14" fillId="0" borderId="8" xfId="0" applyNumberFormat="1" applyFont="1" applyBorder="1"/>
    <xf numFmtId="1" fontId="14" fillId="11" borderId="8" xfId="0" applyNumberFormat="1" applyFont="1" applyFill="1" applyBorder="1" applyAlignment="1">
      <alignment horizontal="right"/>
    </xf>
    <xf numFmtId="1" fontId="14" fillId="0" borderId="8" xfId="0" applyNumberFormat="1" applyFont="1" applyBorder="1" applyAlignment="1">
      <alignment horizontal="right"/>
    </xf>
    <xf numFmtId="1" fontId="14" fillId="0" borderId="8" xfId="0" applyNumberFormat="1" applyFont="1" applyFill="1" applyBorder="1" applyAlignment="1">
      <alignment horizontal="right"/>
    </xf>
    <xf numFmtId="1" fontId="14" fillId="5" borderId="21" xfId="0" applyNumberFormat="1" applyFont="1" applyFill="1" applyBorder="1"/>
    <xf numFmtId="1" fontId="14" fillId="5" borderId="20" xfId="0" applyNumberFormat="1" applyFont="1" applyFill="1" applyBorder="1" applyAlignment="1">
      <alignment horizontal="right"/>
    </xf>
    <xf numFmtId="172" fontId="4" fillId="5" borderId="8" xfId="0" applyNumberFormat="1" applyFont="1" applyFill="1" applyBorder="1" applyAlignment="1">
      <alignment horizontal="right"/>
    </xf>
    <xf numFmtId="172" fontId="14" fillId="11" borderId="8" xfId="0" applyNumberFormat="1" applyFont="1" applyFill="1" applyBorder="1" applyAlignment="1">
      <alignment horizontal="right"/>
    </xf>
    <xf numFmtId="1" fontId="4" fillId="0" borderId="8" xfId="0" applyNumberFormat="1" applyFont="1" applyBorder="1"/>
    <xf numFmtId="1" fontId="4" fillId="0" borderId="8" xfId="1" applyNumberFormat="1" applyFont="1" applyBorder="1"/>
    <xf numFmtId="1" fontId="4" fillId="0" borderId="8" xfId="0" applyNumberFormat="1" applyFont="1" applyBorder="1" applyAlignment="1">
      <alignment horizontal="right" wrapText="1"/>
    </xf>
    <xf numFmtId="1" fontId="4" fillId="11" borderId="8" xfId="0" applyNumberFormat="1" applyFont="1" applyFill="1" applyBorder="1" applyAlignment="1"/>
    <xf numFmtId="172" fontId="4" fillId="0" borderId="8" xfId="0" applyNumberFormat="1" applyFont="1" applyBorder="1" applyAlignment="1"/>
    <xf numFmtId="172" fontId="4" fillId="0" borderId="8" xfId="0" applyNumberFormat="1" applyFont="1" applyFill="1" applyBorder="1" applyAlignment="1"/>
    <xf numFmtId="172" fontId="37" fillId="0" borderId="8" xfId="0" applyNumberFormat="1" applyFont="1" applyBorder="1"/>
    <xf numFmtId="172" fontId="37" fillId="5" borderId="8" xfId="0" applyNumberFormat="1" applyFont="1" applyFill="1" applyBorder="1"/>
    <xf numFmtId="0" fontId="21" fillId="8" borderId="8" xfId="0" applyFont="1" applyFill="1" applyBorder="1" applyAlignment="1">
      <alignment vertical="center" wrapText="1"/>
    </xf>
    <xf numFmtId="0" fontId="1" fillId="0" borderId="8" xfId="0" applyFont="1" applyBorder="1" applyAlignment="1">
      <alignment vertical="center" wrapText="1"/>
    </xf>
    <xf numFmtId="0" fontId="19" fillId="7" borderId="8" xfId="0" applyFont="1" applyFill="1" applyBorder="1" applyAlignment="1">
      <alignment horizontal="center" vertical="center" wrapText="1"/>
    </xf>
    <xf numFmtId="0" fontId="5" fillId="14" borderId="2" xfId="0" applyFont="1" applyFill="1" applyBorder="1" applyAlignment="1">
      <alignment horizontal="center" vertical="center"/>
    </xf>
    <xf numFmtId="0" fontId="5" fillId="14" borderId="6" xfId="0" applyFont="1" applyFill="1" applyBorder="1" applyAlignment="1">
      <alignment horizontal="center" vertical="center"/>
    </xf>
    <xf numFmtId="0" fontId="5" fillId="14" borderId="3" xfId="0" applyFont="1" applyFill="1" applyBorder="1" applyAlignment="1">
      <alignment horizontal="center" vertical="center"/>
    </xf>
    <xf numFmtId="0" fontId="5" fillId="14" borderId="4" xfId="0" applyFont="1" applyFill="1" applyBorder="1" applyAlignment="1">
      <alignment horizontal="center" vertical="center"/>
    </xf>
    <xf numFmtId="0" fontId="5" fillId="14" borderId="7" xfId="0" applyFont="1" applyFill="1" applyBorder="1" applyAlignment="1">
      <alignment horizontal="center" vertical="center"/>
    </xf>
    <xf numFmtId="0" fontId="5" fillId="14" borderId="5" xfId="0" applyFont="1" applyFill="1" applyBorder="1" applyAlignment="1">
      <alignment horizontal="center" vertical="center"/>
    </xf>
    <xf numFmtId="0" fontId="8" fillId="3" borderId="0" xfId="0" applyFont="1" applyFill="1" applyAlignment="1">
      <alignment horizontal="center"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7" fillId="6" borderId="9" xfId="0" applyFont="1" applyFill="1" applyBorder="1" applyAlignment="1">
      <alignment horizontal="center" vertical="center" wrapText="1"/>
    </xf>
    <xf numFmtId="0" fontId="37" fillId="6" borderId="11" xfId="0" applyFont="1" applyFill="1" applyBorder="1" applyAlignment="1">
      <alignment horizontal="center" vertical="center" wrapText="1"/>
    </xf>
    <xf numFmtId="0" fontId="37" fillId="13" borderId="9" xfId="0" applyFont="1" applyFill="1" applyBorder="1" applyAlignment="1">
      <alignment horizontal="center" vertical="center" wrapText="1"/>
    </xf>
    <xf numFmtId="0" fontId="37" fillId="13" borderId="11" xfId="0" applyFont="1" applyFill="1" applyBorder="1" applyAlignment="1">
      <alignment horizontal="center" vertical="center" wrapText="1"/>
    </xf>
    <xf numFmtId="17" fontId="40" fillId="0" borderId="9" xfId="0" applyNumberFormat="1" applyFont="1" applyBorder="1" applyAlignment="1">
      <alignment horizontal="center" vertical="center"/>
    </xf>
    <xf numFmtId="17" fontId="40" fillId="0" borderId="11" xfId="0" applyNumberFormat="1" applyFont="1" applyBorder="1" applyAlignment="1">
      <alignment horizontal="center" vertical="center"/>
    </xf>
    <xf numFmtId="0" fontId="4" fillId="3" borderId="0" xfId="0" applyFont="1" applyFill="1" applyAlignment="1">
      <alignment horizontal="left" vertical="center" wrapText="1"/>
    </xf>
    <xf numFmtId="0" fontId="4" fillId="3" borderId="0" xfId="0" applyFont="1" applyFill="1" applyAlignment="1">
      <alignment horizontal="left" wrapText="1"/>
    </xf>
    <xf numFmtId="0" fontId="7" fillId="14" borderId="8" xfId="0" applyNumberFormat="1" applyFont="1" applyFill="1" applyBorder="1" applyAlignment="1">
      <alignment horizontal="center" vertical="center" wrapText="1"/>
    </xf>
    <xf numFmtId="0" fontId="7" fillId="14" borderId="17" xfId="0" applyNumberFormat="1" applyFont="1" applyFill="1" applyBorder="1" applyAlignment="1">
      <alignment horizontal="center" vertical="center" wrapText="1"/>
    </xf>
    <xf numFmtId="0" fontId="7" fillId="14" borderId="18" xfId="0" applyNumberFormat="1" applyFont="1" applyFill="1" applyBorder="1" applyAlignment="1">
      <alignment horizontal="center" vertical="center" wrapText="1"/>
    </xf>
    <xf numFmtId="0" fontId="7" fillId="14" borderId="19" xfId="0" applyNumberFormat="1" applyFont="1" applyFill="1" applyBorder="1" applyAlignment="1">
      <alignment horizontal="center" vertical="center" wrapText="1"/>
    </xf>
    <xf numFmtId="0" fontId="11" fillId="14" borderId="8" xfId="0" applyFont="1" applyFill="1" applyBorder="1" applyAlignment="1">
      <alignment horizontal="center" vertical="center"/>
    </xf>
    <xf numFmtId="0" fontId="7" fillId="14" borderId="8" xfId="0" applyFont="1" applyFill="1" applyBorder="1" applyAlignment="1">
      <alignment horizontal="center" vertical="center" wrapText="1"/>
    </xf>
    <xf numFmtId="0" fontId="5" fillId="14" borderId="2" xfId="0" applyFont="1" applyFill="1" applyBorder="1" applyAlignment="1">
      <alignment horizontal="center" vertical="center" wrapText="1"/>
    </xf>
    <xf numFmtId="0" fontId="5" fillId="14" borderId="6" xfId="0" applyFont="1" applyFill="1" applyBorder="1" applyAlignment="1">
      <alignment horizontal="center" vertical="center" wrapText="1"/>
    </xf>
    <xf numFmtId="0" fontId="5" fillId="14" borderId="3" xfId="0" applyFont="1" applyFill="1" applyBorder="1" applyAlignment="1">
      <alignment horizontal="center" vertical="center" wrapText="1"/>
    </xf>
    <xf numFmtId="0" fontId="5" fillId="14" borderId="4" xfId="0" applyFont="1" applyFill="1" applyBorder="1" applyAlignment="1">
      <alignment horizontal="center" vertical="center" wrapText="1"/>
    </xf>
    <xf numFmtId="0" fontId="5" fillId="14" borderId="7" xfId="0" applyFont="1" applyFill="1" applyBorder="1" applyAlignment="1">
      <alignment horizontal="center" vertical="center" wrapText="1"/>
    </xf>
    <xf numFmtId="0" fontId="5" fillId="14" borderId="5" xfId="0" applyFont="1" applyFill="1" applyBorder="1" applyAlignment="1">
      <alignment horizontal="center" vertical="center"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7" fillId="14" borderId="17" xfId="0" applyFont="1" applyFill="1" applyBorder="1" applyAlignment="1">
      <alignment horizontal="center"/>
    </xf>
    <xf numFmtId="0" fontId="7" fillId="14" borderId="18" xfId="0" applyFont="1" applyFill="1" applyBorder="1" applyAlignment="1">
      <alignment horizontal="center"/>
    </xf>
    <xf numFmtId="0" fontId="7" fillId="14" borderId="19" xfId="0" applyFont="1" applyFill="1" applyBorder="1" applyAlignment="1">
      <alignment horizontal="center"/>
    </xf>
    <xf numFmtId="0" fontId="5" fillId="14" borderId="1" xfId="0" applyFont="1" applyFill="1" applyBorder="1" applyAlignment="1">
      <alignment horizontal="center" vertical="center"/>
    </xf>
    <xf numFmtId="0" fontId="23" fillId="10" borderId="17" xfId="0" applyFont="1" applyFill="1" applyBorder="1" applyAlignment="1">
      <alignment horizontal="center" vertical="center" wrapText="1"/>
    </xf>
    <xf numFmtId="0" fontId="23" fillId="10" borderId="18" xfId="0" applyFont="1" applyFill="1" applyBorder="1" applyAlignment="1">
      <alignment horizontal="center" vertical="center" wrapText="1"/>
    </xf>
    <xf numFmtId="0" fontId="23" fillId="10" borderId="19"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18" xfId="0" applyFont="1" applyFill="1" applyBorder="1" applyAlignment="1">
      <alignment horizontal="center" vertical="center" wrapText="1"/>
    </xf>
    <xf numFmtId="0" fontId="4" fillId="9" borderId="19" xfId="0" applyFont="1" applyFill="1" applyBorder="1" applyAlignment="1">
      <alignment horizontal="center" vertical="center" wrapText="1"/>
    </xf>
    <xf numFmtId="0" fontId="18" fillId="14" borderId="17" xfId="0" applyFont="1" applyFill="1" applyBorder="1" applyAlignment="1">
      <alignment horizontal="center"/>
    </xf>
    <xf numFmtId="0" fontId="18" fillId="14" borderId="18" xfId="0" applyFont="1" applyFill="1" applyBorder="1" applyAlignment="1">
      <alignment horizontal="center"/>
    </xf>
    <xf numFmtId="0" fontId="18" fillId="14" borderId="19" xfId="0" applyFont="1" applyFill="1" applyBorder="1" applyAlignment="1">
      <alignment horizontal="center"/>
    </xf>
    <xf numFmtId="0" fontId="15" fillId="6" borderId="16" xfId="0" applyFont="1" applyFill="1" applyBorder="1" applyAlignment="1">
      <alignment horizontal="center" wrapText="1"/>
    </xf>
    <xf numFmtId="0" fontId="15" fillId="6" borderId="14" xfId="0" applyFont="1" applyFill="1" applyBorder="1" applyAlignment="1">
      <alignment horizontal="center" wrapText="1"/>
    </xf>
    <xf numFmtId="0" fontId="15" fillId="13" borderId="19" xfId="0" applyFont="1" applyFill="1" applyBorder="1" applyAlignment="1">
      <alignment horizontal="center" wrapText="1"/>
    </xf>
    <xf numFmtId="0" fontId="15" fillId="13" borderId="8" xfId="0" applyFont="1" applyFill="1" applyBorder="1" applyAlignment="1">
      <alignment horizontal="center" wrapText="1"/>
    </xf>
    <xf numFmtId="0" fontId="18" fillId="2" borderId="8" xfId="0" applyFont="1" applyFill="1" applyBorder="1" applyAlignment="1">
      <alignment horizontal="center" wrapText="1"/>
    </xf>
    <xf numFmtId="0" fontId="9" fillId="0" borderId="8" xfId="0" applyFont="1" applyBorder="1" applyAlignment="1">
      <alignment horizontal="center" vertical="center" wrapText="1"/>
    </xf>
    <xf numFmtId="0" fontId="18" fillId="2" borderId="17" xfId="0" applyFont="1" applyFill="1" applyBorder="1" applyAlignment="1">
      <alignment horizontal="center" wrapText="1"/>
    </xf>
    <xf numFmtId="0" fontId="18" fillId="2" borderId="18" xfId="0" applyFont="1" applyFill="1" applyBorder="1" applyAlignment="1">
      <alignment horizontal="center" wrapText="1"/>
    </xf>
    <xf numFmtId="0" fontId="18" fillId="2" borderId="19" xfId="0" applyFont="1" applyFill="1" applyBorder="1" applyAlignment="1">
      <alignment horizontal="center" wrapText="1"/>
    </xf>
    <xf numFmtId="0" fontId="18" fillId="0" borderId="0" xfId="0" applyFont="1" applyAlignment="1">
      <alignment horizontal="left" wrapText="1"/>
    </xf>
    <xf numFmtId="0" fontId="15" fillId="0" borderId="8" xfId="0" applyFont="1" applyBorder="1" applyAlignment="1">
      <alignment horizontal="center" vertical="center" wrapText="1"/>
    </xf>
    <xf numFmtId="167" fontId="14" fillId="6" borderId="8" xfId="0" applyNumberFormat="1" applyFont="1" applyFill="1" applyBorder="1" applyAlignment="1">
      <alignment horizontal="center" wrapText="1"/>
    </xf>
    <xf numFmtId="167" fontId="14" fillId="13" borderId="8" xfId="0" applyNumberFormat="1" applyFont="1" applyFill="1" applyBorder="1" applyAlignment="1">
      <alignment horizontal="center" wrapText="1"/>
    </xf>
    <xf numFmtId="167" fontId="14" fillId="13" borderId="17" xfId="0" applyNumberFormat="1" applyFont="1" applyFill="1" applyBorder="1" applyAlignment="1">
      <alignment horizontal="center" wrapText="1"/>
    </xf>
    <xf numFmtId="167" fontId="14" fillId="13" borderId="18" xfId="0" applyNumberFormat="1" applyFont="1" applyFill="1" applyBorder="1" applyAlignment="1">
      <alignment horizontal="center" wrapText="1"/>
    </xf>
    <xf numFmtId="167" fontId="14" fillId="13" borderId="19" xfId="0" applyNumberFormat="1" applyFont="1" applyFill="1" applyBorder="1" applyAlignment="1">
      <alignment horizontal="center" wrapText="1"/>
    </xf>
    <xf numFmtId="0" fontId="14" fillId="0" borderId="0" xfId="0" applyFont="1" applyAlignment="1">
      <alignment horizontal="left" wrapText="1"/>
    </xf>
    <xf numFmtId="167" fontId="14" fillId="6" borderId="17" xfId="0" applyNumberFormat="1" applyFont="1" applyFill="1" applyBorder="1" applyAlignment="1">
      <alignment horizontal="center" wrapText="1"/>
    </xf>
    <xf numFmtId="167" fontId="14" fillId="6" borderId="18" xfId="0" applyNumberFormat="1" applyFont="1" applyFill="1" applyBorder="1" applyAlignment="1">
      <alignment horizontal="center" wrapText="1"/>
    </xf>
    <xf numFmtId="167" fontId="14" fillId="6" borderId="19" xfId="0" applyNumberFormat="1" applyFont="1" applyFill="1" applyBorder="1" applyAlignment="1">
      <alignment horizontal="center" wrapText="1"/>
    </xf>
    <xf numFmtId="0" fontId="31" fillId="14" borderId="1" xfId="0" applyFont="1" applyFill="1" applyBorder="1" applyAlignment="1">
      <alignment horizontal="center" vertical="center" wrapText="1"/>
    </xf>
    <xf numFmtId="0" fontId="29" fillId="0" borderId="0" xfId="0" applyFont="1" applyFill="1" applyBorder="1" applyAlignment="1">
      <alignment horizontal="center" vertical="center"/>
    </xf>
    <xf numFmtId="0" fontId="34" fillId="0" borderId="1" xfId="0" applyFont="1" applyBorder="1" applyAlignment="1">
      <alignment horizontal="left" vertical="center"/>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167" fontId="4" fillId="6" borderId="17" xfId="0" applyNumberFormat="1" applyFont="1" applyFill="1" applyBorder="1" applyAlignment="1">
      <alignment horizontal="center" wrapText="1"/>
    </xf>
    <xf numFmtId="167" fontId="4" fillId="6" borderId="18" xfId="0" applyNumberFormat="1" applyFont="1" applyFill="1" applyBorder="1" applyAlignment="1">
      <alignment horizontal="center" wrapText="1"/>
    </xf>
    <xf numFmtId="167" fontId="4" fillId="6" borderId="19" xfId="0" applyNumberFormat="1" applyFont="1" applyFill="1" applyBorder="1" applyAlignment="1">
      <alignment horizontal="center" wrapText="1"/>
    </xf>
    <xf numFmtId="167" fontId="4" fillId="13" borderId="17" xfId="0" applyNumberFormat="1" applyFont="1" applyFill="1" applyBorder="1" applyAlignment="1">
      <alignment horizontal="center" wrapText="1"/>
    </xf>
    <xf numFmtId="167" fontId="4" fillId="13" borderId="18" xfId="0" applyNumberFormat="1" applyFont="1" applyFill="1" applyBorder="1" applyAlignment="1">
      <alignment horizontal="center" wrapText="1"/>
    </xf>
    <xf numFmtId="167" fontId="4" fillId="13" borderId="19" xfId="0" applyNumberFormat="1" applyFont="1" applyFill="1" applyBorder="1" applyAlignment="1">
      <alignment horizontal="center" wrapText="1"/>
    </xf>
    <xf numFmtId="0" fontId="5" fillId="14" borderId="1" xfId="0" applyFont="1" applyFill="1" applyBorder="1" applyAlignment="1">
      <alignment horizontal="center" vertical="center" wrapText="1"/>
    </xf>
    <xf numFmtId="0" fontId="11" fillId="0" borderId="0" xfId="0" applyFont="1" applyFill="1" applyBorder="1" applyAlignment="1">
      <alignment horizontal="center" vertical="center"/>
    </xf>
    <xf numFmtId="0" fontId="3" fillId="0" borderId="1" xfId="0" applyFont="1" applyBorder="1" applyAlignment="1">
      <alignment horizontal="left" vertical="center"/>
    </xf>
    <xf numFmtId="0" fontId="7" fillId="14" borderId="8" xfId="0" applyFont="1" applyFill="1" applyBorder="1" applyAlignment="1">
      <alignment horizontal="center"/>
    </xf>
    <xf numFmtId="0" fontId="7" fillId="0" borderId="0" xfId="0" applyFont="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colors>
    <mruColors>
      <color rgb="FFFFF2CC"/>
      <color rgb="FFFA9095"/>
      <color rgb="FFF65C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12"/>
  <sheetViews>
    <sheetView showGridLines="0" workbookViewId="0">
      <selection activeCell="D15" sqref="D15"/>
    </sheetView>
  </sheetViews>
  <sheetFormatPr defaultRowHeight="14.75" x14ac:dyDescent="0.75"/>
  <cols>
    <col min="2" max="2" width="45.54296875" customWidth="1"/>
  </cols>
  <sheetData>
    <row r="1" spans="2:2" ht="20.5" x14ac:dyDescent="0.9">
      <c r="B1" s="7" t="s">
        <v>75</v>
      </c>
    </row>
    <row r="3" spans="2:2" ht="15.75" x14ac:dyDescent="0.75">
      <c r="B3" s="8" t="s">
        <v>76</v>
      </c>
    </row>
    <row r="4" spans="2:2" ht="15.75" x14ac:dyDescent="0.75">
      <c r="B4" s="9" t="s">
        <v>77</v>
      </c>
    </row>
    <row r="5" spans="2:2" ht="15.75" x14ac:dyDescent="0.75">
      <c r="B5" s="9" t="s">
        <v>78</v>
      </c>
    </row>
    <row r="6" spans="2:2" ht="15.75" x14ac:dyDescent="0.75">
      <c r="B6" s="9" t="s">
        <v>327</v>
      </c>
    </row>
    <row r="7" spans="2:2" ht="15.75" x14ac:dyDescent="0.75">
      <c r="B7" s="9" t="s">
        <v>328</v>
      </c>
    </row>
    <row r="8" spans="2:2" ht="15.75" x14ac:dyDescent="0.75">
      <c r="B8" s="9" t="s">
        <v>329</v>
      </c>
    </row>
    <row r="9" spans="2:2" ht="15.75" x14ac:dyDescent="0.75">
      <c r="B9" s="9" t="s">
        <v>330</v>
      </c>
    </row>
    <row r="10" spans="2:2" ht="15.75" x14ac:dyDescent="0.75">
      <c r="B10" s="9" t="s">
        <v>331</v>
      </c>
    </row>
    <row r="11" spans="2:2" ht="15.75" x14ac:dyDescent="0.75">
      <c r="B11" s="9" t="s">
        <v>332</v>
      </c>
    </row>
    <row r="12" spans="2:2" ht="15.75" x14ac:dyDescent="0.75">
      <c r="B12" s="9" t="s">
        <v>333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B1:K98"/>
  <sheetViews>
    <sheetView workbookViewId="0">
      <selection activeCell="B2" sqref="B2:E3"/>
    </sheetView>
  </sheetViews>
  <sheetFormatPr defaultRowHeight="14.75" x14ac:dyDescent="0.75"/>
  <cols>
    <col min="1" max="1" width="3.7265625" customWidth="1"/>
    <col min="2" max="2" width="45.7265625" customWidth="1"/>
    <col min="3" max="3" width="20.7265625" customWidth="1"/>
    <col min="4" max="4" width="26.7265625" customWidth="1"/>
    <col min="5" max="11" width="20.7265625" customWidth="1"/>
  </cols>
  <sheetData>
    <row r="1" spans="2:11" ht="15.5" thickBot="1" x14ac:dyDescent="0.9"/>
    <row r="2" spans="2:11" ht="24.95" customHeight="1" thickBot="1" x14ac:dyDescent="0.9">
      <c r="B2" s="314" t="s">
        <v>178</v>
      </c>
      <c r="C2" s="272"/>
      <c r="D2" s="272"/>
      <c r="E2" s="272"/>
      <c r="F2" s="20"/>
      <c r="G2" s="20"/>
      <c r="H2" s="20"/>
      <c r="I2" s="20"/>
      <c r="J2" s="20"/>
      <c r="K2" s="13"/>
    </row>
    <row r="3" spans="2:11" ht="24.95" customHeight="1" thickBot="1" x14ac:dyDescent="0.9">
      <c r="B3" s="272"/>
      <c r="C3" s="272"/>
      <c r="D3" s="272"/>
      <c r="E3" s="272"/>
      <c r="F3" s="315"/>
      <c r="G3" s="215"/>
      <c r="H3" s="215"/>
      <c r="I3" s="215"/>
      <c r="J3" s="215"/>
      <c r="K3" s="13"/>
    </row>
    <row r="4" spans="2:11" ht="21" thickBot="1" x14ac:dyDescent="0.9">
      <c r="B4" s="15" t="s">
        <v>3</v>
      </c>
      <c r="C4" s="316" t="str">
        <f>'1) Associated companies'!C4:D4</f>
        <v>TF0006</v>
      </c>
      <c r="D4" s="316"/>
      <c r="E4" s="316"/>
      <c r="F4" s="315"/>
      <c r="G4" s="215"/>
      <c r="H4" s="215"/>
      <c r="I4" s="215"/>
      <c r="J4" s="215"/>
      <c r="K4" s="12"/>
    </row>
    <row r="5" spans="2:11" ht="21" thickBot="1" x14ac:dyDescent="0.9">
      <c r="B5" s="15" t="s">
        <v>5</v>
      </c>
      <c r="C5" s="316" t="str">
        <f>'1) Associated companies'!C5:D5</f>
        <v>Celsa Steel UK Ltd</v>
      </c>
      <c r="D5" s="316"/>
      <c r="E5" s="316"/>
      <c r="F5" s="5"/>
      <c r="G5" s="5"/>
      <c r="H5" s="5"/>
      <c r="I5" s="5"/>
      <c r="J5" s="5"/>
      <c r="K5" s="5"/>
    </row>
    <row r="6" spans="2:11" s="30" customFormat="1" x14ac:dyDescent="0.75"/>
    <row r="7" spans="2:11" s="30" customFormat="1" ht="15.75" x14ac:dyDescent="0.75">
      <c r="B7" s="291" t="s">
        <v>179</v>
      </c>
      <c r="C7" s="291"/>
      <c r="D7" s="291"/>
      <c r="E7" s="291"/>
      <c r="F7" s="8"/>
      <c r="G7" s="8"/>
    </row>
    <row r="8" spans="2:11" s="30" customFormat="1" ht="15.75" x14ac:dyDescent="0.75">
      <c r="B8" s="8"/>
      <c r="C8" s="8"/>
      <c r="D8" s="8"/>
      <c r="E8" s="8"/>
      <c r="F8" s="8"/>
      <c r="G8" s="8"/>
    </row>
    <row r="9" spans="2:11" s="30" customFormat="1" ht="15.75" customHeight="1" x14ac:dyDescent="0.75">
      <c r="B9" s="23"/>
      <c r="C9" s="288" t="s">
        <v>180</v>
      </c>
      <c r="D9" s="289"/>
      <c r="E9" s="289"/>
      <c r="F9" s="289"/>
      <c r="G9" s="289"/>
      <c r="H9" s="289"/>
      <c r="I9" s="289"/>
      <c r="J9" s="289"/>
      <c r="K9" s="290"/>
    </row>
    <row r="10" spans="2:11" s="30" customFormat="1" ht="30" customHeight="1" x14ac:dyDescent="0.75">
      <c r="B10" s="21" t="s">
        <v>181</v>
      </c>
      <c r="C10" s="305" t="s">
        <v>47</v>
      </c>
      <c r="D10" s="306"/>
      <c r="E10" s="306"/>
      <c r="F10" s="306"/>
      <c r="G10" s="306"/>
      <c r="H10" s="306"/>
      <c r="I10" s="306"/>
      <c r="J10" s="306"/>
      <c r="K10" s="307"/>
    </row>
    <row r="11" spans="2:11" s="30" customFormat="1" ht="15.95" customHeight="1" x14ac:dyDescent="0.75">
      <c r="B11" s="21" t="s">
        <v>133</v>
      </c>
      <c r="C11" s="308" t="s">
        <v>8</v>
      </c>
      <c r="D11" s="309"/>
      <c r="E11" s="309"/>
      <c r="F11" s="309"/>
      <c r="G11" s="310"/>
      <c r="H11" s="311" t="s">
        <v>9</v>
      </c>
      <c r="I11" s="312"/>
      <c r="J11" s="312"/>
      <c r="K11" s="313"/>
    </row>
    <row r="12" spans="2:11" s="30" customFormat="1" ht="15.75" x14ac:dyDescent="0.75">
      <c r="B12" s="21" t="s">
        <v>127</v>
      </c>
      <c r="C12" s="69">
        <v>2013</v>
      </c>
      <c r="D12" s="69">
        <v>2014</v>
      </c>
      <c r="E12" s="69">
        <v>2015</v>
      </c>
      <c r="F12" s="69">
        <v>2016</v>
      </c>
      <c r="G12" s="69">
        <v>2017</v>
      </c>
      <c r="H12" s="214">
        <v>2018</v>
      </c>
      <c r="I12" s="214">
        <v>2019</v>
      </c>
      <c r="J12" s="214" t="s">
        <v>134</v>
      </c>
      <c r="K12" s="214" t="s">
        <v>135</v>
      </c>
    </row>
    <row r="13" spans="2:11" s="30" customFormat="1" ht="15.75" x14ac:dyDescent="0.75">
      <c r="B13" s="21" t="s">
        <v>182</v>
      </c>
      <c r="C13" s="228">
        <v>100</v>
      </c>
      <c r="D13" s="228">
        <v>45.605128161240792</v>
      </c>
      <c r="E13" s="228">
        <v>0</v>
      </c>
      <c r="F13" s="228">
        <v>0</v>
      </c>
      <c r="G13" s="228">
        <v>0</v>
      </c>
      <c r="H13" s="228">
        <v>0</v>
      </c>
      <c r="I13" s="228">
        <v>0</v>
      </c>
      <c r="J13" s="228">
        <v>0</v>
      </c>
      <c r="K13" s="228">
        <v>0</v>
      </c>
    </row>
    <row r="14" spans="2:11" s="30" customFormat="1" ht="15.75" x14ac:dyDescent="0.75">
      <c r="B14" s="21" t="s">
        <v>183</v>
      </c>
      <c r="C14" s="228">
        <v>99.999999999999986</v>
      </c>
      <c r="D14" s="228">
        <v>31.887830554964083</v>
      </c>
      <c r="E14" s="228">
        <v>0</v>
      </c>
      <c r="F14" s="228">
        <v>0</v>
      </c>
      <c r="G14" s="228">
        <v>0</v>
      </c>
      <c r="H14" s="228">
        <v>0</v>
      </c>
      <c r="I14" s="228">
        <v>0</v>
      </c>
      <c r="J14" s="228">
        <v>0</v>
      </c>
      <c r="K14" s="228">
        <v>0</v>
      </c>
    </row>
    <row r="15" spans="2:11" s="30" customFormat="1" ht="18.649999999999999" customHeight="1" x14ac:dyDescent="0.75">
      <c r="B15" s="21" t="s">
        <v>184</v>
      </c>
      <c r="C15" s="201" t="s">
        <v>255</v>
      </c>
      <c r="D15" s="201" t="s">
        <v>255</v>
      </c>
      <c r="E15" s="72" t="s">
        <v>248</v>
      </c>
      <c r="F15" s="72" t="s">
        <v>248</v>
      </c>
      <c r="G15" s="72" t="s">
        <v>248</v>
      </c>
      <c r="H15" s="72" t="s">
        <v>248</v>
      </c>
      <c r="I15" s="72" t="s">
        <v>248</v>
      </c>
      <c r="J15" s="72" t="s">
        <v>248</v>
      </c>
      <c r="K15" s="72" t="s">
        <v>248</v>
      </c>
    </row>
    <row r="16" spans="2:11" s="30" customFormat="1" ht="15.75" x14ac:dyDescent="0.75">
      <c r="B16" s="8"/>
      <c r="C16" s="189"/>
      <c r="D16" s="189"/>
      <c r="E16" s="8"/>
      <c r="F16" s="8"/>
      <c r="G16" s="8"/>
    </row>
    <row r="17" spans="2:11" s="30" customFormat="1" ht="15.75" x14ac:dyDescent="0.75">
      <c r="B17" s="8"/>
      <c r="C17" s="8"/>
      <c r="D17" s="8"/>
      <c r="E17" s="8"/>
      <c r="F17" s="8"/>
      <c r="G17" s="8"/>
    </row>
    <row r="18" spans="2:11" s="30" customFormat="1" ht="15.75" customHeight="1" x14ac:dyDescent="0.75">
      <c r="B18" s="23"/>
      <c r="C18" s="288" t="s">
        <v>180</v>
      </c>
      <c r="D18" s="289"/>
      <c r="E18" s="289"/>
      <c r="F18" s="289"/>
      <c r="G18" s="289"/>
      <c r="H18" s="289"/>
      <c r="I18" s="289"/>
      <c r="J18" s="289"/>
      <c r="K18" s="290"/>
    </row>
    <row r="19" spans="2:11" s="30" customFormat="1" ht="30" customHeight="1" x14ac:dyDescent="0.75">
      <c r="B19" s="21" t="s">
        <v>181</v>
      </c>
      <c r="C19" s="305" t="s">
        <v>49</v>
      </c>
      <c r="D19" s="306"/>
      <c r="E19" s="306"/>
      <c r="F19" s="306"/>
      <c r="G19" s="306"/>
      <c r="H19" s="306"/>
      <c r="I19" s="306"/>
      <c r="J19" s="306"/>
      <c r="K19" s="307"/>
    </row>
    <row r="20" spans="2:11" s="30" customFormat="1" ht="15.95" customHeight="1" x14ac:dyDescent="0.75">
      <c r="B20" s="21" t="s">
        <v>133</v>
      </c>
      <c r="C20" s="308" t="s">
        <v>8</v>
      </c>
      <c r="D20" s="309"/>
      <c r="E20" s="309"/>
      <c r="F20" s="309"/>
      <c r="G20" s="310"/>
      <c r="H20" s="311" t="s">
        <v>9</v>
      </c>
      <c r="I20" s="312"/>
      <c r="J20" s="312"/>
      <c r="K20" s="313"/>
    </row>
    <row r="21" spans="2:11" s="30" customFormat="1" ht="15.75" x14ac:dyDescent="0.75">
      <c r="B21" s="21" t="s">
        <v>127</v>
      </c>
      <c r="C21" s="69">
        <v>2013</v>
      </c>
      <c r="D21" s="69">
        <v>2014</v>
      </c>
      <c r="E21" s="69">
        <v>2015</v>
      </c>
      <c r="F21" s="69">
        <v>2016</v>
      </c>
      <c r="G21" s="69">
        <v>2017</v>
      </c>
      <c r="H21" s="214">
        <v>2018</v>
      </c>
      <c r="I21" s="214">
        <v>2019</v>
      </c>
      <c r="J21" s="214" t="s">
        <v>134</v>
      </c>
      <c r="K21" s="214" t="s">
        <v>135</v>
      </c>
    </row>
    <row r="22" spans="2:11" s="30" customFormat="1" ht="15.75" x14ac:dyDescent="0.75">
      <c r="B22" s="21" t="s">
        <v>182</v>
      </c>
      <c r="C22" s="228">
        <v>100</v>
      </c>
      <c r="D22" s="228">
        <v>40858.22153826827</v>
      </c>
      <c r="E22" s="228">
        <v>65344.860902609842</v>
      </c>
      <c r="F22" s="228">
        <v>0</v>
      </c>
      <c r="G22" s="228">
        <v>0</v>
      </c>
      <c r="H22" s="228">
        <v>0</v>
      </c>
      <c r="I22" s="228">
        <v>0</v>
      </c>
      <c r="J22" s="228">
        <v>0</v>
      </c>
      <c r="K22" s="228">
        <v>0</v>
      </c>
    </row>
    <row r="23" spans="2:11" s="30" customFormat="1" ht="15.75" x14ac:dyDescent="0.75">
      <c r="B23" s="21" t="s">
        <v>183</v>
      </c>
      <c r="C23" s="228">
        <v>100</v>
      </c>
      <c r="D23" s="228">
        <v>41951.638795986619</v>
      </c>
      <c r="E23" s="228">
        <v>66821.412114455597</v>
      </c>
      <c r="F23" s="228">
        <v>0</v>
      </c>
      <c r="G23" s="228">
        <v>0</v>
      </c>
      <c r="H23" s="228">
        <v>0</v>
      </c>
      <c r="I23" s="228">
        <v>0</v>
      </c>
      <c r="J23" s="228">
        <v>0</v>
      </c>
      <c r="K23" s="228">
        <v>0</v>
      </c>
    </row>
    <row r="24" spans="2:11" s="30" customFormat="1" ht="15.75" x14ac:dyDescent="0.75">
      <c r="B24" s="21" t="s">
        <v>184</v>
      </c>
      <c r="C24" s="201" t="s">
        <v>253</v>
      </c>
      <c r="D24" s="201" t="s">
        <v>254</v>
      </c>
      <c r="E24" s="201" t="s">
        <v>252</v>
      </c>
      <c r="F24" s="72" t="s">
        <v>248</v>
      </c>
      <c r="G24" s="72" t="s">
        <v>248</v>
      </c>
      <c r="H24" s="72" t="s">
        <v>248</v>
      </c>
      <c r="I24" s="72" t="s">
        <v>248</v>
      </c>
      <c r="J24" s="72" t="s">
        <v>248</v>
      </c>
      <c r="K24" s="72" t="s">
        <v>248</v>
      </c>
    </row>
    <row r="25" spans="2:11" s="30" customFormat="1" ht="15.75" x14ac:dyDescent="0.75">
      <c r="B25" s="8"/>
      <c r="C25" s="8"/>
      <c r="D25" s="8"/>
      <c r="E25" s="8"/>
      <c r="F25" s="8"/>
      <c r="G25" s="8"/>
    </row>
    <row r="26" spans="2:11" s="30" customFormat="1" ht="15.75" x14ac:dyDescent="0.75">
      <c r="B26" s="8"/>
      <c r="C26" s="8"/>
      <c r="D26" s="8"/>
      <c r="E26" s="8"/>
      <c r="F26" s="8"/>
      <c r="G26" s="8"/>
    </row>
    <row r="27" spans="2:11" s="30" customFormat="1" ht="15.75" customHeight="1" x14ac:dyDescent="0.75">
      <c r="B27" s="23"/>
      <c r="C27" s="288" t="s">
        <v>180</v>
      </c>
      <c r="D27" s="289"/>
      <c r="E27" s="289"/>
      <c r="F27" s="289"/>
      <c r="G27" s="289"/>
      <c r="H27" s="289"/>
      <c r="I27" s="289"/>
      <c r="J27" s="289"/>
      <c r="K27" s="290"/>
    </row>
    <row r="28" spans="2:11" s="30" customFormat="1" ht="30" customHeight="1" x14ac:dyDescent="0.75">
      <c r="B28" s="21" t="s">
        <v>181</v>
      </c>
      <c r="C28" s="305"/>
      <c r="D28" s="306"/>
      <c r="E28" s="306"/>
      <c r="F28" s="306"/>
      <c r="G28" s="306"/>
      <c r="H28" s="306"/>
      <c r="I28" s="306"/>
      <c r="J28" s="306"/>
      <c r="K28" s="307"/>
    </row>
    <row r="29" spans="2:11" s="30" customFormat="1" ht="15.95" customHeight="1" x14ac:dyDescent="0.75">
      <c r="B29" s="21" t="s">
        <v>133</v>
      </c>
      <c r="C29" s="308" t="s">
        <v>8</v>
      </c>
      <c r="D29" s="309"/>
      <c r="E29" s="309"/>
      <c r="F29" s="309"/>
      <c r="G29" s="310"/>
      <c r="H29" s="311" t="s">
        <v>9</v>
      </c>
      <c r="I29" s="312"/>
      <c r="J29" s="312"/>
      <c r="K29" s="313"/>
    </row>
    <row r="30" spans="2:11" s="30" customFormat="1" ht="15.75" x14ac:dyDescent="0.75">
      <c r="B30" s="21" t="s">
        <v>127</v>
      </c>
      <c r="C30" s="69">
        <v>2013</v>
      </c>
      <c r="D30" s="69">
        <v>2014</v>
      </c>
      <c r="E30" s="69">
        <v>2015</v>
      </c>
      <c r="F30" s="69">
        <v>2016</v>
      </c>
      <c r="G30" s="69">
        <v>2017</v>
      </c>
      <c r="H30" s="214">
        <v>2018</v>
      </c>
      <c r="I30" s="214">
        <v>2019</v>
      </c>
      <c r="J30" s="214" t="s">
        <v>134</v>
      </c>
      <c r="K30" s="214" t="s">
        <v>135</v>
      </c>
    </row>
    <row r="31" spans="2:11" s="30" customFormat="1" ht="15.75" x14ac:dyDescent="0.75">
      <c r="B31" s="21" t="s">
        <v>182</v>
      </c>
      <c r="C31" s="70"/>
      <c r="D31" s="70"/>
      <c r="E31" s="70"/>
      <c r="F31" s="70"/>
      <c r="G31" s="70"/>
      <c r="H31" s="71"/>
      <c r="I31" s="71"/>
      <c r="J31" s="71"/>
      <c r="K31" s="71"/>
    </row>
    <row r="32" spans="2:11" s="30" customFormat="1" ht="15.75" x14ac:dyDescent="0.75">
      <c r="B32" s="21" t="s">
        <v>183</v>
      </c>
      <c r="C32" s="162"/>
      <c r="D32" s="162"/>
      <c r="E32" s="162"/>
      <c r="F32" s="162"/>
      <c r="G32" s="162"/>
      <c r="H32" s="163"/>
      <c r="I32" s="163"/>
      <c r="J32" s="163"/>
      <c r="K32" s="163"/>
    </row>
    <row r="33" spans="2:11" s="30" customFormat="1" ht="15.75" x14ac:dyDescent="0.75">
      <c r="B33" s="21" t="s">
        <v>184</v>
      </c>
      <c r="C33" s="72"/>
      <c r="D33" s="72"/>
      <c r="E33" s="72"/>
      <c r="F33" s="72"/>
      <c r="G33" s="72"/>
      <c r="H33" s="73"/>
      <c r="I33" s="73"/>
      <c r="J33" s="73"/>
      <c r="K33" s="73"/>
    </row>
    <row r="34" spans="2:11" s="30" customFormat="1" ht="15.75" x14ac:dyDescent="0.75">
      <c r="B34" s="8"/>
      <c r="C34" s="8"/>
      <c r="D34" s="8"/>
      <c r="E34" s="8"/>
      <c r="F34" s="8"/>
      <c r="G34" s="8"/>
    </row>
    <row r="35" spans="2:11" s="30" customFormat="1" ht="15.75" x14ac:dyDescent="0.75">
      <c r="B35" s="8"/>
      <c r="C35" s="8"/>
      <c r="D35" s="8"/>
      <c r="E35" s="8"/>
      <c r="F35" s="8"/>
      <c r="G35" s="8"/>
    </row>
    <row r="36" spans="2:11" s="30" customFormat="1" ht="15.75" customHeight="1" x14ac:dyDescent="0.75">
      <c r="B36" s="23"/>
      <c r="C36" s="288" t="s">
        <v>180</v>
      </c>
      <c r="D36" s="289"/>
      <c r="E36" s="289"/>
      <c r="F36" s="289"/>
      <c r="G36" s="289"/>
      <c r="H36" s="289"/>
      <c r="I36" s="289"/>
      <c r="J36" s="289"/>
      <c r="K36" s="290"/>
    </row>
    <row r="37" spans="2:11" s="30" customFormat="1" ht="30" customHeight="1" x14ac:dyDescent="0.75">
      <c r="B37" s="21" t="s">
        <v>181</v>
      </c>
      <c r="C37" s="305"/>
      <c r="D37" s="306"/>
      <c r="E37" s="306"/>
      <c r="F37" s="306"/>
      <c r="G37" s="306"/>
      <c r="H37" s="306"/>
      <c r="I37" s="306"/>
      <c r="J37" s="306"/>
      <c r="K37" s="307"/>
    </row>
    <row r="38" spans="2:11" s="30" customFormat="1" ht="15.95" customHeight="1" x14ac:dyDescent="0.75">
      <c r="B38" s="21" t="s">
        <v>133</v>
      </c>
      <c r="C38" s="308" t="s">
        <v>8</v>
      </c>
      <c r="D38" s="309"/>
      <c r="E38" s="309"/>
      <c r="F38" s="309"/>
      <c r="G38" s="310"/>
      <c r="H38" s="311" t="s">
        <v>9</v>
      </c>
      <c r="I38" s="312"/>
      <c r="J38" s="312"/>
      <c r="K38" s="313"/>
    </row>
    <row r="39" spans="2:11" s="30" customFormat="1" ht="15.75" x14ac:dyDescent="0.75">
      <c r="B39" s="21" t="s">
        <v>127</v>
      </c>
      <c r="C39" s="69">
        <v>2013</v>
      </c>
      <c r="D39" s="69">
        <v>2014</v>
      </c>
      <c r="E39" s="69">
        <v>2015</v>
      </c>
      <c r="F39" s="69">
        <v>2016</v>
      </c>
      <c r="G39" s="69">
        <v>2017</v>
      </c>
      <c r="H39" s="214">
        <v>2018</v>
      </c>
      <c r="I39" s="214">
        <v>2019</v>
      </c>
      <c r="J39" s="214" t="s">
        <v>134</v>
      </c>
      <c r="K39" s="214" t="s">
        <v>135</v>
      </c>
    </row>
    <row r="40" spans="2:11" s="30" customFormat="1" ht="15.75" x14ac:dyDescent="0.75">
      <c r="B40" s="21" t="s">
        <v>182</v>
      </c>
      <c r="C40" s="70"/>
      <c r="D40" s="70"/>
      <c r="E40" s="70"/>
      <c r="F40" s="70"/>
      <c r="G40" s="70"/>
      <c r="H40" s="71"/>
      <c r="I40" s="71"/>
      <c r="J40" s="71"/>
      <c r="K40" s="71"/>
    </row>
    <row r="41" spans="2:11" s="30" customFormat="1" ht="15.75" x14ac:dyDescent="0.75">
      <c r="B41" s="21" t="s">
        <v>183</v>
      </c>
      <c r="C41" s="162"/>
      <c r="D41" s="162"/>
      <c r="E41" s="162"/>
      <c r="F41" s="162"/>
      <c r="G41" s="162"/>
      <c r="H41" s="163"/>
      <c r="I41" s="163"/>
      <c r="J41" s="163"/>
      <c r="K41" s="163"/>
    </row>
    <row r="42" spans="2:11" s="30" customFormat="1" ht="15.75" x14ac:dyDescent="0.75">
      <c r="B42" s="21" t="s">
        <v>184</v>
      </c>
      <c r="C42" s="72"/>
      <c r="D42" s="72"/>
      <c r="E42" s="72"/>
      <c r="F42" s="72"/>
      <c r="G42" s="72"/>
      <c r="H42" s="73"/>
      <c r="I42" s="73"/>
      <c r="J42" s="73"/>
      <c r="K42" s="73"/>
    </row>
    <row r="43" spans="2:11" s="30" customFormat="1" ht="15.75" x14ac:dyDescent="0.75">
      <c r="B43" s="8"/>
      <c r="C43" s="8"/>
      <c r="D43" s="8"/>
      <c r="E43" s="8"/>
      <c r="F43" s="8"/>
      <c r="G43" s="8"/>
    </row>
    <row r="44" spans="2:11" s="30" customFormat="1" ht="15.75" x14ac:dyDescent="0.75">
      <c r="B44" s="8"/>
      <c r="C44" s="8"/>
      <c r="D44" s="8"/>
      <c r="E44" s="8"/>
      <c r="F44" s="8"/>
      <c r="G44" s="8"/>
    </row>
    <row r="45" spans="2:11" s="30" customFormat="1" ht="16.899999999999999" customHeight="1" x14ac:dyDescent="0.75">
      <c r="B45" s="23"/>
      <c r="C45" s="288" t="s">
        <v>180</v>
      </c>
      <c r="D45" s="289"/>
      <c r="E45" s="289"/>
      <c r="F45" s="289"/>
      <c r="G45" s="289"/>
      <c r="H45" s="289"/>
      <c r="I45" s="289"/>
      <c r="J45" s="289"/>
      <c r="K45" s="290"/>
    </row>
    <row r="46" spans="2:11" s="30" customFormat="1" ht="16.899999999999999" customHeight="1" x14ac:dyDescent="0.75">
      <c r="B46" s="21" t="s">
        <v>181</v>
      </c>
      <c r="C46" s="305"/>
      <c r="D46" s="306"/>
      <c r="E46" s="306"/>
      <c r="F46" s="306"/>
      <c r="G46" s="306"/>
      <c r="H46" s="306"/>
      <c r="I46" s="306"/>
      <c r="J46" s="306"/>
      <c r="K46" s="307"/>
    </row>
    <row r="47" spans="2:11" s="30" customFormat="1" ht="16.899999999999999" customHeight="1" x14ac:dyDescent="0.75">
      <c r="B47" s="21" t="s">
        <v>133</v>
      </c>
      <c r="C47" s="308" t="s">
        <v>8</v>
      </c>
      <c r="D47" s="309"/>
      <c r="E47" s="309"/>
      <c r="F47" s="309"/>
      <c r="G47" s="310"/>
      <c r="H47" s="311" t="s">
        <v>9</v>
      </c>
      <c r="I47" s="312"/>
      <c r="J47" s="312"/>
      <c r="K47" s="313"/>
    </row>
    <row r="48" spans="2:11" s="30" customFormat="1" ht="16.899999999999999" customHeight="1" x14ac:dyDescent="0.75">
      <c r="B48" s="21" t="s">
        <v>127</v>
      </c>
      <c r="C48" s="69">
        <v>2013</v>
      </c>
      <c r="D48" s="69">
        <v>2014</v>
      </c>
      <c r="E48" s="69">
        <v>2015</v>
      </c>
      <c r="F48" s="69">
        <v>2016</v>
      </c>
      <c r="G48" s="69">
        <v>2017</v>
      </c>
      <c r="H48" s="214">
        <v>2018</v>
      </c>
      <c r="I48" s="214">
        <v>2019</v>
      </c>
      <c r="J48" s="214" t="s">
        <v>134</v>
      </c>
      <c r="K48" s="214" t="s">
        <v>135</v>
      </c>
    </row>
    <row r="49" spans="2:11" s="30" customFormat="1" ht="16.899999999999999" customHeight="1" x14ac:dyDescent="0.75">
      <c r="B49" s="21" t="s">
        <v>182</v>
      </c>
      <c r="C49" s="70"/>
      <c r="D49" s="70"/>
      <c r="E49" s="70"/>
      <c r="F49" s="70"/>
      <c r="G49" s="70"/>
      <c r="H49" s="71"/>
      <c r="I49" s="71"/>
      <c r="J49" s="71"/>
      <c r="K49" s="71"/>
    </row>
    <row r="50" spans="2:11" s="30" customFormat="1" ht="16.899999999999999" customHeight="1" x14ac:dyDescent="0.75">
      <c r="B50" s="21" t="s">
        <v>183</v>
      </c>
      <c r="C50" s="162"/>
      <c r="D50" s="162"/>
      <c r="E50" s="162"/>
      <c r="F50" s="162"/>
      <c r="G50" s="162"/>
      <c r="H50" s="163"/>
      <c r="I50" s="163"/>
      <c r="J50" s="163"/>
      <c r="K50" s="163"/>
    </row>
    <row r="51" spans="2:11" s="30" customFormat="1" ht="16.899999999999999" customHeight="1" x14ac:dyDescent="0.75">
      <c r="B51" s="21" t="s">
        <v>184</v>
      </c>
      <c r="C51" s="72"/>
      <c r="D51" s="72"/>
      <c r="E51" s="72"/>
      <c r="F51" s="72"/>
      <c r="G51" s="72"/>
      <c r="H51" s="73"/>
      <c r="I51" s="73"/>
      <c r="J51" s="73"/>
      <c r="K51" s="73"/>
    </row>
    <row r="52" spans="2:11" s="30" customFormat="1" ht="16.899999999999999" customHeight="1" x14ac:dyDescent="0.75">
      <c r="B52" s="8"/>
      <c r="C52" s="8"/>
      <c r="D52" s="8"/>
      <c r="E52" s="8"/>
      <c r="F52" s="8"/>
      <c r="G52" s="8"/>
    </row>
    <row r="53" spans="2:11" s="30" customFormat="1" ht="16.899999999999999" customHeight="1" x14ac:dyDescent="0.75">
      <c r="B53" s="8"/>
      <c r="C53" s="8"/>
      <c r="D53" s="8"/>
      <c r="E53" s="8"/>
      <c r="F53" s="8"/>
      <c r="G53" s="8"/>
    </row>
    <row r="54" spans="2:11" s="30" customFormat="1" ht="15.75" customHeight="1" x14ac:dyDescent="0.75">
      <c r="B54" s="23"/>
      <c r="C54" s="288" t="s">
        <v>180</v>
      </c>
      <c r="D54" s="289"/>
      <c r="E54" s="289"/>
      <c r="F54" s="289"/>
      <c r="G54" s="289"/>
      <c r="H54" s="289"/>
      <c r="I54" s="289"/>
      <c r="J54" s="289"/>
      <c r="K54" s="290"/>
    </row>
    <row r="55" spans="2:11" s="30" customFormat="1" ht="30" customHeight="1" x14ac:dyDescent="0.75">
      <c r="B55" s="21" t="s">
        <v>181</v>
      </c>
      <c r="C55" s="305"/>
      <c r="D55" s="306"/>
      <c r="E55" s="306"/>
      <c r="F55" s="306"/>
      <c r="G55" s="306"/>
      <c r="H55" s="306"/>
      <c r="I55" s="306"/>
      <c r="J55" s="306"/>
      <c r="K55" s="307"/>
    </row>
    <row r="56" spans="2:11" s="30" customFormat="1" ht="15.95" customHeight="1" x14ac:dyDescent="0.75">
      <c r="B56" s="21" t="s">
        <v>133</v>
      </c>
      <c r="C56" s="308" t="s">
        <v>8</v>
      </c>
      <c r="D56" s="309"/>
      <c r="E56" s="309"/>
      <c r="F56" s="309"/>
      <c r="G56" s="310"/>
      <c r="H56" s="311" t="s">
        <v>9</v>
      </c>
      <c r="I56" s="312"/>
      <c r="J56" s="312"/>
      <c r="K56" s="313"/>
    </row>
    <row r="57" spans="2:11" s="30" customFormat="1" ht="15.75" x14ac:dyDescent="0.75">
      <c r="B57" s="21" t="s">
        <v>127</v>
      </c>
      <c r="C57" s="69">
        <v>2013</v>
      </c>
      <c r="D57" s="69">
        <v>2014</v>
      </c>
      <c r="E57" s="69">
        <v>2015</v>
      </c>
      <c r="F57" s="69">
        <v>2016</v>
      </c>
      <c r="G57" s="69">
        <v>2017</v>
      </c>
      <c r="H57" s="214">
        <v>2018</v>
      </c>
      <c r="I57" s="214">
        <v>2019</v>
      </c>
      <c r="J57" s="214" t="s">
        <v>134</v>
      </c>
      <c r="K57" s="214" t="s">
        <v>135</v>
      </c>
    </row>
    <row r="58" spans="2:11" s="30" customFormat="1" ht="15.75" x14ac:dyDescent="0.75">
      <c r="B58" s="21" t="s">
        <v>182</v>
      </c>
      <c r="C58" s="70"/>
      <c r="D58" s="70"/>
      <c r="E58" s="70"/>
      <c r="F58" s="70"/>
      <c r="G58" s="70"/>
      <c r="H58" s="71"/>
      <c r="I58" s="71"/>
      <c r="J58" s="71"/>
      <c r="K58" s="71"/>
    </row>
    <row r="59" spans="2:11" s="30" customFormat="1" ht="15.75" x14ac:dyDescent="0.75">
      <c r="B59" s="21" t="s">
        <v>183</v>
      </c>
      <c r="C59" s="162"/>
      <c r="D59" s="162"/>
      <c r="E59" s="162"/>
      <c r="F59" s="162"/>
      <c r="G59" s="162"/>
      <c r="H59" s="163"/>
      <c r="I59" s="163"/>
      <c r="J59" s="163"/>
      <c r="K59" s="163"/>
    </row>
    <row r="60" spans="2:11" s="30" customFormat="1" ht="15.75" x14ac:dyDescent="0.75">
      <c r="B60" s="21" t="s">
        <v>184</v>
      </c>
      <c r="C60" s="72"/>
      <c r="D60" s="72"/>
      <c r="E60" s="72"/>
      <c r="F60" s="72"/>
      <c r="G60" s="72"/>
      <c r="H60" s="73"/>
      <c r="I60" s="73"/>
      <c r="J60" s="73"/>
      <c r="K60" s="73"/>
    </row>
    <row r="61" spans="2:11" s="30" customFormat="1" ht="15.75" x14ac:dyDescent="0.75">
      <c r="B61" s="8"/>
      <c r="C61" s="8"/>
      <c r="D61" s="8"/>
      <c r="E61" s="8"/>
      <c r="F61" s="8"/>
      <c r="G61" s="8"/>
    </row>
    <row r="62" spans="2:11" s="30" customFormat="1" ht="15.75" x14ac:dyDescent="0.75">
      <c r="B62" s="8"/>
      <c r="C62" s="8"/>
      <c r="D62" s="8"/>
      <c r="E62" s="8"/>
      <c r="F62" s="8"/>
      <c r="G62" s="8"/>
    </row>
    <row r="63" spans="2:11" s="30" customFormat="1" ht="15.75" customHeight="1" x14ac:dyDescent="0.75">
      <c r="B63" s="23"/>
      <c r="C63" s="288" t="s">
        <v>180</v>
      </c>
      <c r="D63" s="289"/>
      <c r="E63" s="289"/>
      <c r="F63" s="289"/>
      <c r="G63" s="289"/>
      <c r="H63" s="289"/>
      <c r="I63" s="289"/>
      <c r="J63" s="289"/>
      <c r="K63" s="290"/>
    </row>
    <row r="64" spans="2:11" s="30" customFormat="1" ht="30" customHeight="1" x14ac:dyDescent="0.75">
      <c r="B64" s="21" t="s">
        <v>181</v>
      </c>
      <c r="C64" s="305"/>
      <c r="D64" s="306"/>
      <c r="E64" s="306"/>
      <c r="F64" s="306"/>
      <c r="G64" s="306"/>
      <c r="H64" s="306"/>
      <c r="I64" s="306"/>
      <c r="J64" s="306"/>
      <c r="K64" s="307"/>
    </row>
    <row r="65" spans="2:11" s="30" customFormat="1" ht="15.95" customHeight="1" x14ac:dyDescent="0.75">
      <c r="B65" s="21" t="s">
        <v>133</v>
      </c>
      <c r="C65" s="308" t="s">
        <v>8</v>
      </c>
      <c r="D65" s="309"/>
      <c r="E65" s="309"/>
      <c r="F65" s="309"/>
      <c r="G65" s="310"/>
      <c r="H65" s="311" t="s">
        <v>9</v>
      </c>
      <c r="I65" s="312"/>
      <c r="J65" s="312"/>
      <c r="K65" s="313"/>
    </row>
    <row r="66" spans="2:11" s="30" customFormat="1" ht="15.75" x14ac:dyDescent="0.75">
      <c r="B66" s="21" t="s">
        <v>127</v>
      </c>
      <c r="C66" s="69">
        <v>2013</v>
      </c>
      <c r="D66" s="69">
        <v>2014</v>
      </c>
      <c r="E66" s="69">
        <v>2015</v>
      </c>
      <c r="F66" s="69">
        <v>2016</v>
      </c>
      <c r="G66" s="69">
        <v>2017</v>
      </c>
      <c r="H66" s="214">
        <v>2018</v>
      </c>
      <c r="I66" s="214">
        <v>2019</v>
      </c>
      <c r="J66" s="214" t="s">
        <v>134</v>
      </c>
      <c r="K66" s="214" t="s">
        <v>135</v>
      </c>
    </row>
    <row r="67" spans="2:11" s="30" customFormat="1" ht="15.75" x14ac:dyDescent="0.75">
      <c r="B67" s="21" t="s">
        <v>182</v>
      </c>
      <c r="C67" s="70"/>
      <c r="D67" s="70"/>
      <c r="E67" s="70"/>
      <c r="F67" s="70"/>
      <c r="G67" s="70"/>
      <c r="H67" s="71"/>
      <c r="I67" s="71"/>
      <c r="J67" s="71"/>
      <c r="K67" s="71"/>
    </row>
    <row r="68" spans="2:11" s="30" customFormat="1" ht="15.75" x14ac:dyDescent="0.75">
      <c r="B68" s="21" t="s">
        <v>183</v>
      </c>
      <c r="C68" s="162"/>
      <c r="D68" s="162"/>
      <c r="E68" s="162"/>
      <c r="F68" s="162"/>
      <c r="G68" s="162"/>
      <c r="H68" s="163"/>
      <c r="I68" s="163"/>
      <c r="J68" s="163"/>
      <c r="K68" s="163"/>
    </row>
    <row r="69" spans="2:11" s="30" customFormat="1" ht="15.75" x14ac:dyDescent="0.75">
      <c r="B69" s="21" t="s">
        <v>184</v>
      </c>
      <c r="C69" s="72"/>
      <c r="D69" s="72"/>
      <c r="E69" s="72"/>
      <c r="F69" s="72"/>
      <c r="G69" s="72"/>
      <c r="H69" s="73"/>
      <c r="I69" s="73"/>
      <c r="J69" s="73"/>
      <c r="K69" s="73"/>
    </row>
    <row r="70" spans="2:11" s="30" customFormat="1" ht="15.75" x14ac:dyDescent="0.75">
      <c r="B70" s="8"/>
      <c r="C70" s="8"/>
      <c r="D70" s="8"/>
      <c r="E70" s="8"/>
      <c r="F70" s="8"/>
      <c r="G70" s="8"/>
    </row>
    <row r="71" spans="2:11" s="30" customFormat="1" ht="15.75" x14ac:dyDescent="0.75">
      <c r="B71" s="8"/>
      <c r="C71" s="8"/>
      <c r="D71" s="8"/>
      <c r="E71" s="8"/>
      <c r="F71" s="8"/>
      <c r="G71" s="8"/>
    </row>
    <row r="72" spans="2:11" s="30" customFormat="1" ht="15.75" customHeight="1" x14ac:dyDescent="0.75">
      <c r="B72" s="23"/>
      <c r="C72" s="288" t="s">
        <v>180</v>
      </c>
      <c r="D72" s="289"/>
      <c r="E72" s="289"/>
      <c r="F72" s="289"/>
      <c r="G72" s="289"/>
      <c r="H72" s="289"/>
      <c r="I72" s="289"/>
      <c r="J72" s="289"/>
      <c r="K72" s="290"/>
    </row>
    <row r="73" spans="2:11" s="30" customFormat="1" ht="30" customHeight="1" x14ac:dyDescent="0.75">
      <c r="B73" s="21" t="s">
        <v>181</v>
      </c>
      <c r="C73" s="305"/>
      <c r="D73" s="306"/>
      <c r="E73" s="306"/>
      <c r="F73" s="306"/>
      <c r="G73" s="306"/>
      <c r="H73" s="306"/>
      <c r="I73" s="306"/>
      <c r="J73" s="306"/>
      <c r="K73" s="307"/>
    </row>
    <row r="74" spans="2:11" s="30" customFormat="1" ht="15.95" customHeight="1" x14ac:dyDescent="0.75">
      <c r="B74" s="21" t="s">
        <v>133</v>
      </c>
      <c r="C74" s="308" t="s">
        <v>8</v>
      </c>
      <c r="D74" s="309"/>
      <c r="E74" s="309"/>
      <c r="F74" s="309"/>
      <c r="G74" s="310"/>
      <c r="H74" s="311" t="s">
        <v>9</v>
      </c>
      <c r="I74" s="312"/>
      <c r="J74" s="312"/>
      <c r="K74" s="313"/>
    </row>
    <row r="75" spans="2:11" s="30" customFormat="1" ht="15.75" x14ac:dyDescent="0.75">
      <c r="B75" s="21" t="s">
        <v>127</v>
      </c>
      <c r="C75" s="69">
        <v>2013</v>
      </c>
      <c r="D75" s="69">
        <v>2014</v>
      </c>
      <c r="E75" s="69">
        <v>2015</v>
      </c>
      <c r="F75" s="69">
        <v>2016</v>
      </c>
      <c r="G75" s="69">
        <v>2017</v>
      </c>
      <c r="H75" s="214">
        <v>2018</v>
      </c>
      <c r="I75" s="214">
        <v>2019</v>
      </c>
      <c r="J75" s="214" t="s">
        <v>134</v>
      </c>
      <c r="K75" s="214" t="s">
        <v>135</v>
      </c>
    </row>
    <row r="76" spans="2:11" s="30" customFormat="1" ht="15.75" x14ac:dyDescent="0.75">
      <c r="B76" s="21" t="s">
        <v>182</v>
      </c>
      <c r="C76" s="70"/>
      <c r="D76" s="70"/>
      <c r="E76" s="70"/>
      <c r="F76" s="70"/>
      <c r="G76" s="70"/>
      <c r="H76" s="71"/>
      <c r="I76" s="71"/>
      <c r="J76" s="71"/>
      <c r="K76" s="71"/>
    </row>
    <row r="77" spans="2:11" s="30" customFormat="1" ht="15.75" x14ac:dyDescent="0.75">
      <c r="B77" s="21" t="s">
        <v>183</v>
      </c>
      <c r="C77" s="162"/>
      <c r="D77" s="162"/>
      <c r="E77" s="162"/>
      <c r="F77" s="162"/>
      <c r="G77" s="162"/>
      <c r="H77" s="163"/>
      <c r="I77" s="163"/>
      <c r="J77" s="163"/>
      <c r="K77" s="163"/>
    </row>
    <row r="78" spans="2:11" s="30" customFormat="1" ht="15.75" x14ac:dyDescent="0.75">
      <c r="B78" s="21" t="s">
        <v>184</v>
      </c>
      <c r="C78" s="72"/>
      <c r="D78" s="72"/>
      <c r="E78" s="72"/>
      <c r="F78" s="72"/>
      <c r="G78" s="72"/>
      <c r="H78" s="73"/>
      <c r="I78" s="73"/>
      <c r="J78" s="73"/>
      <c r="K78" s="73"/>
    </row>
    <row r="79" spans="2:11" s="30" customFormat="1" ht="15.75" x14ac:dyDescent="0.75">
      <c r="B79" s="8"/>
      <c r="C79" s="8"/>
      <c r="D79" s="8"/>
      <c r="E79" s="8"/>
      <c r="F79" s="8"/>
      <c r="G79" s="8"/>
    </row>
    <row r="80" spans="2:11" s="30" customFormat="1" ht="15.75" x14ac:dyDescent="0.75">
      <c r="B80" s="8"/>
      <c r="C80" s="8"/>
      <c r="D80" s="8"/>
      <c r="E80" s="8"/>
      <c r="F80" s="8"/>
      <c r="G80" s="8"/>
    </row>
    <row r="81" spans="2:11" s="30" customFormat="1" ht="15.75" customHeight="1" x14ac:dyDescent="0.75">
      <c r="B81" s="23"/>
      <c r="C81" s="288" t="s">
        <v>180</v>
      </c>
      <c r="D81" s="289"/>
      <c r="E81" s="289"/>
      <c r="F81" s="289"/>
      <c r="G81" s="289"/>
      <c r="H81" s="289"/>
      <c r="I81" s="289"/>
      <c r="J81" s="289"/>
      <c r="K81" s="290"/>
    </row>
    <row r="82" spans="2:11" s="30" customFormat="1" ht="30" customHeight="1" x14ac:dyDescent="0.75">
      <c r="B82" s="21" t="s">
        <v>181</v>
      </c>
      <c r="C82" s="305"/>
      <c r="D82" s="306"/>
      <c r="E82" s="306"/>
      <c r="F82" s="306"/>
      <c r="G82" s="306"/>
      <c r="H82" s="306"/>
      <c r="I82" s="306"/>
      <c r="J82" s="306"/>
      <c r="K82" s="307"/>
    </row>
    <row r="83" spans="2:11" s="30" customFormat="1" ht="15.95" customHeight="1" x14ac:dyDescent="0.75">
      <c r="B83" s="21" t="s">
        <v>133</v>
      </c>
      <c r="C83" s="308" t="s">
        <v>8</v>
      </c>
      <c r="D83" s="309"/>
      <c r="E83" s="309"/>
      <c r="F83" s="309"/>
      <c r="G83" s="310"/>
      <c r="H83" s="311" t="s">
        <v>9</v>
      </c>
      <c r="I83" s="312"/>
      <c r="J83" s="312"/>
      <c r="K83" s="313"/>
    </row>
    <row r="84" spans="2:11" s="30" customFormat="1" ht="15.75" x14ac:dyDescent="0.75">
      <c r="B84" s="21" t="s">
        <v>127</v>
      </c>
      <c r="C84" s="69">
        <v>2013</v>
      </c>
      <c r="D84" s="69">
        <v>2014</v>
      </c>
      <c r="E84" s="69">
        <v>2015</v>
      </c>
      <c r="F84" s="69">
        <v>2016</v>
      </c>
      <c r="G84" s="69">
        <v>2017</v>
      </c>
      <c r="H84" s="214">
        <v>2018</v>
      </c>
      <c r="I84" s="214">
        <v>2019</v>
      </c>
      <c r="J84" s="214" t="s">
        <v>134</v>
      </c>
      <c r="K84" s="214" t="s">
        <v>135</v>
      </c>
    </row>
    <row r="85" spans="2:11" s="30" customFormat="1" ht="15.75" x14ac:dyDescent="0.75">
      <c r="B85" s="21" t="s">
        <v>182</v>
      </c>
      <c r="C85" s="70"/>
      <c r="D85" s="70"/>
      <c r="E85" s="70"/>
      <c r="F85" s="70"/>
      <c r="G85" s="70"/>
      <c r="H85" s="71"/>
      <c r="I85" s="71"/>
      <c r="J85" s="71"/>
      <c r="K85" s="71"/>
    </row>
    <row r="86" spans="2:11" s="30" customFormat="1" ht="15.75" x14ac:dyDescent="0.75">
      <c r="B86" s="21" t="s">
        <v>183</v>
      </c>
      <c r="C86" s="162"/>
      <c r="D86" s="162"/>
      <c r="E86" s="162"/>
      <c r="F86" s="162"/>
      <c r="G86" s="162"/>
      <c r="H86" s="163"/>
      <c r="I86" s="163"/>
      <c r="J86" s="163"/>
      <c r="K86" s="163"/>
    </row>
    <row r="87" spans="2:11" s="30" customFormat="1" ht="15.75" x14ac:dyDescent="0.75">
      <c r="B87" s="21" t="s">
        <v>184</v>
      </c>
      <c r="C87" s="72"/>
      <c r="D87" s="72"/>
      <c r="E87" s="72"/>
      <c r="F87" s="72"/>
      <c r="G87" s="72"/>
      <c r="H87" s="73"/>
      <c r="I87" s="73"/>
      <c r="J87" s="73"/>
      <c r="K87" s="73"/>
    </row>
    <row r="88" spans="2:11" s="30" customFormat="1" ht="15.75" x14ac:dyDescent="0.75">
      <c r="B88" s="8"/>
      <c r="C88" s="8"/>
      <c r="D88" s="8"/>
      <c r="E88" s="8"/>
      <c r="F88" s="8"/>
      <c r="G88" s="8"/>
    </row>
    <row r="89" spans="2:11" s="30" customFormat="1" ht="15.75" x14ac:dyDescent="0.75">
      <c r="B89" s="8"/>
      <c r="C89" s="8"/>
      <c r="D89" s="8"/>
      <c r="E89" s="8"/>
      <c r="F89" s="8"/>
      <c r="G89" s="8"/>
    </row>
    <row r="90" spans="2:11" s="30" customFormat="1" ht="15.75" customHeight="1" x14ac:dyDescent="0.75">
      <c r="B90" s="23"/>
      <c r="C90" s="288" t="s">
        <v>180</v>
      </c>
      <c r="D90" s="289"/>
      <c r="E90" s="289"/>
      <c r="F90" s="289"/>
      <c r="G90" s="289"/>
      <c r="H90" s="289"/>
      <c r="I90" s="289"/>
      <c r="J90" s="289"/>
      <c r="K90" s="290"/>
    </row>
    <row r="91" spans="2:11" s="30" customFormat="1" ht="30" customHeight="1" x14ac:dyDescent="0.75">
      <c r="B91" s="21" t="s">
        <v>181</v>
      </c>
      <c r="C91" s="305"/>
      <c r="D91" s="306"/>
      <c r="E91" s="306"/>
      <c r="F91" s="306"/>
      <c r="G91" s="306"/>
      <c r="H91" s="306"/>
      <c r="I91" s="306"/>
      <c r="J91" s="306"/>
      <c r="K91" s="307"/>
    </row>
    <row r="92" spans="2:11" s="30" customFormat="1" ht="15.95" customHeight="1" x14ac:dyDescent="0.75">
      <c r="B92" s="21" t="s">
        <v>133</v>
      </c>
      <c r="C92" s="308" t="s">
        <v>8</v>
      </c>
      <c r="D92" s="309"/>
      <c r="E92" s="309"/>
      <c r="F92" s="309"/>
      <c r="G92" s="310"/>
      <c r="H92" s="311" t="s">
        <v>9</v>
      </c>
      <c r="I92" s="312"/>
      <c r="J92" s="312"/>
      <c r="K92" s="313"/>
    </row>
    <row r="93" spans="2:11" s="30" customFormat="1" ht="15.75" x14ac:dyDescent="0.75">
      <c r="B93" s="21" t="s">
        <v>127</v>
      </c>
      <c r="C93" s="69">
        <v>2013</v>
      </c>
      <c r="D93" s="69">
        <v>2014</v>
      </c>
      <c r="E93" s="69">
        <v>2015</v>
      </c>
      <c r="F93" s="69">
        <v>2016</v>
      </c>
      <c r="G93" s="69">
        <v>2017</v>
      </c>
      <c r="H93" s="214">
        <v>2018</v>
      </c>
      <c r="I93" s="214">
        <v>2019</v>
      </c>
      <c r="J93" s="214" t="s">
        <v>134</v>
      </c>
      <c r="K93" s="214" t="s">
        <v>135</v>
      </c>
    </row>
    <row r="94" spans="2:11" s="30" customFormat="1" ht="15.75" x14ac:dyDescent="0.75">
      <c r="B94" s="21" t="s">
        <v>182</v>
      </c>
      <c r="C94" s="70"/>
      <c r="D94" s="70"/>
      <c r="E94" s="70"/>
      <c r="F94" s="70"/>
      <c r="G94" s="70"/>
      <c r="H94" s="71"/>
      <c r="I94" s="71"/>
      <c r="J94" s="71"/>
      <c r="K94" s="71"/>
    </row>
    <row r="95" spans="2:11" s="30" customFormat="1" ht="15.75" x14ac:dyDescent="0.75">
      <c r="B95" s="21" t="s">
        <v>183</v>
      </c>
      <c r="C95" s="162"/>
      <c r="D95" s="162"/>
      <c r="E95" s="162"/>
      <c r="F95" s="162"/>
      <c r="G95" s="162"/>
      <c r="H95" s="163"/>
      <c r="I95" s="163"/>
      <c r="J95" s="163"/>
      <c r="K95" s="163"/>
    </row>
    <row r="96" spans="2:11" s="30" customFormat="1" ht="15.75" x14ac:dyDescent="0.75">
      <c r="B96" s="21" t="s">
        <v>184</v>
      </c>
      <c r="C96" s="72"/>
      <c r="D96" s="72"/>
      <c r="E96" s="72"/>
      <c r="F96" s="72"/>
      <c r="G96" s="72"/>
      <c r="H96" s="73"/>
      <c r="I96" s="73"/>
      <c r="J96" s="73"/>
      <c r="K96" s="73"/>
    </row>
    <row r="97" spans="2:7" s="30" customFormat="1" ht="15.75" x14ac:dyDescent="0.75">
      <c r="B97" s="8"/>
      <c r="C97" s="8"/>
      <c r="D97" s="8"/>
      <c r="E97" s="8"/>
      <c r="F97" s="8"/>
      <c r="G97" s="8"/>
    </row>
    <row r="98" spans="2:7" s="30" customFormat="1" ht="15.75" x14ac:dyDescent="0.75">
      <c r="B98" s="8"/>
      <c r="C98" s="8"/>
      <c r="D98" s="8"/>
      <c r="E98" s="8"/>
      <c r="F98" s="8"/>
      <c r="G98" s="8"/>
    </row>
  </sheetData>
  <mergeCells count="45">
    <mergeCell ref="C28:K28"/>
    <mergeCell ref="C10:K10"/>
    <mergeCell ref="C11:G11"/>
    <mergeCell ref="H11:K11"/>
    <mergeCell ref="B2:E3"/>
    <mergeCell ref="F3:F4"/>
    <mergeCell ref="C4:E4"/>
    <mergeCell ref="C5:E5"/>
    <mergeCell ref="B7:E7"/>
    <mergeCell ref="C9:K9"/>
    <mergeCell ref="C18:K18"/>
    <mergeCell ref="C19:K19"/>
    <mergeCell ref="C20:G20"/>
    <mergeCell ref="H20:K20"/>
    <mergeCell ref="C27:K27"/>
    <mergeCell ref="C55:K55"/>
    <mergeCell ref="C29:G29"/>
    <mergeCell ref="H29:K29"/>
    <mergeCell ref="C36:K36"/>
    <mergeCell ref="C37:K37"/>
    <mergeCell ref="C38:G38"/>
    <mergeCell ref="H38:K38"/>
    <mergeCell ref="C45:K45"/>
    <mergeCell ref="C46:K46"/>
    <mergeCell ref="C47:G47"/>
    <mergeCell ref="H47:K47"/>
    <mergeCell ref="C54:K54"/>
    <mergeCell ref="C82:K82"/>
    <mergeCell ref="C56:G56"/>
    <mergeCell ref="H56:K56"/>
    <mergeCell ref="C63:K63"/>
    <mergeCell ref="C64:K64"/>
    <mergeCell ref="C65:G65"/>
    <mergeCell ref="H65:K65"/>
    <mergeCell ref="C72:K72"/>
    <mergeCell ref="C73:K73"/>
    <mergeCell ref="C74:G74"/>
    <mergeCell ref="H74:K74"/>
    <mergeCell ref="C81:K81"/>
    <mergeCell ref="C83:G83"/>
    <mergeCell ref="H83:K83"/>
    <mergeCell ref="C90:K90"/>
    <mergeCell ref="C91:K91"/>
    <mergeCell ref="C92:G92"/>
    <mergeCell ref="H92:K9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Guidance!$B$44:$B$64</xm:f>
          </x14:formula1>
          <xm:sqref>C10:K10 C82:K82 C19:K19 C28:K28 C37:K37 C46:K46 C55:K55 C64:K64 C73:K73 C91:K91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L94"/>
  <sheetViews>
    <sheetView workbookViewId="0">
      <selection activeCell="B2" sqref="B2:E3"/>
    </sheetView>
  </sheetViews>
  <sheetFormatPr defaultRowHeight="14.75" x14ac:dyDescent="0.75"/>
  <cols>
    <col min="1" max="1" width="3.7265625" customWidth="1"/>
    <col min="2" max="2" width="45.7265625" style="30" customWidth="1"/>
    <col min="3" max="11" width="20.7265625" customWidth="1"/>
  </cols>
  <sheetData>
    <row r="1" spans="2:12" ht="15.5" thickBot="1" x14ac:dyDescent="0.9"/>
    <row r="2" spans="2:12" ht="24.95" customHeight="1" thickBot="1" x14ac:dyDescent="0.9">
      <c r="B2" s="272" t="s">
        <v>185</v>
      </c>
      <c r="C2" s="272"/>
      <c r="D2" s="272"/>
      <c r="E2" s="272"/>
    </row>
    <row r="3" spans="2:12" ht="24.95" customHeight="1" thickBot="1" x14ac:dyDescent="0.9">
      <c r="B3" s="272"/>
      <c r="C3" s="272"/>
      <c r="D3" s="272"/>
      <c r="E3" s="272"/>
    </row>
    <row r="4" spans="2:12" ht="21" thickBot="1" x14ac:dyDescent="0.9">
      <c r="B4" s="31" t="s">
        <v>3</v>
      </c>
      <c r="C4" s="316" t="str">
        <f>'1) Associated companies'!C4:D4</f>
        <v>TF0006</v>
      </c>
      <c r="D4" s="316"/>
      <c r="E4" s="316"/>
      <c r="L4" s="5"/>
    </row>
    <row r="5" spans="2:12" ht="21" thickBot="1" x14ac:dyDescent="0.9">
      <c r="B5" s="31" t="s">
        <v>5</v>
      </c>
      <c r="C5" s="316" t="str">
        <f>'1) Associated companies'!C5:D5</f>
        <v>Celsa Steel UK Ltd</v>
      </c>
      <c r="D5" s="316"/>
      <c r="E5" s="316"/>
      <c r="L5" s="5"/>
    </row>
    <row r="7" spans="2:12" ht="15.2" customHeight="1" x14ac:dyDescent="0.75">
      <c r="B7" s="318" t="s">
        <v>186</v>
      </c>
      <c r="C7" s="318"/>
      <c r="D7" s="318"/>
      <c r="E7" s="318"/>
      <c r="F7" s="318"/>
      <c r="G7" s="318"/>
      <c r="H7" s="318"/>
      <c r="I7" s="318"/>
      <c r="J7" s="318"/>
      <c r="K7" s="318"/>
    </row>
    <row r="9" spans="2:12" s="30" customFormat="1" ht="15.95" customHeight="1" x14ac:dyDescent="0.75">
      <c r="B9" s="21" t="s">
        <v>133</v>
      </c>
      <c r="C9" s="308" t="s">
        <v>8</v>
      </c>
      <c r="D9" s="309"/>
      <c r="E9" s="309"/>
      <c r="F9" s="309"/>
      <c r="G9" s="310"/>
      <c r="H9" s="311" t="s">
        <v>9</v>
      </c>
      <c r="I9" s="312"/>
      <c r="J9" s="312"/>
      <c r="K9" s="313"/>
    </row>
    <row r="10" spans="2:12" s="30" customFormat="1" ht="15.75" x14ac:dyDescent="0.75">
      <c r="B10" s="21" t="s">
        <v>127</v>
      </c>
      <c r="C10" s="69">
        <v>2013</v>
      </c>
      <c r="D10" s="69">
        <v>2014</v>
      </c>
      <c r="E10" s="69">
        <v>2015</v>
      </c>
      <c r="F10" s="69">
        <v>2016</v>
      </c>
      <c r="G10" s="69">
        <v>2017</v>
      </c>
      <c r="H10" s="214">
        <v>2018</v>
      </c>
      <c r="I10" s="214">
        <v>2019</v>
      </c>
      <c r="J10" s="214" t="s">
        <v>134</v>
      </c>
      <c r="K10" s="214" t="s">
        <v>135</v>
      </c>
    </row>
    <row r="11" spans="2:12" s="9" customFormat="1" ht="15.25" x14ac:dyDescent="0.65">
      <c r="B11" s="98"/>
      <c r="C11" s="317" t="s">
        <v>187</v>
      </c>
      <c r="D11" s="317"/>
      <c r="E11" s="317"/>
      <c r="F11" s="317"/>
      <c r="G11" s="317"/>
      <c r="H11" s="317"/>
      <c r="I11" s="317"/>
      <c r="J11" s="317"/>
      <c r="K11" s="317"/>
    </row>
    <row r="12" spans="2:12" s="9" customFormat="1" ht="15.25" x14ac:dyDescent="0.65">
      <c r="B12" s="21" t="s">
        <v>188</v>
      </c>
      <c r="C12" s="84"/>
      <c r="D12" s="85"/>
      <c r="E12" s="85"/>
      <c r="F12" s="85"/>
      <c r="G12" s="85"/>
      <c r="H12" s="85"/>
      <c r="I12" s="85"/>
      <c r="J12" s="85"/>
      <c r="K12" s="85"/>
    </row>
    <row r="13" spans="2:12" s="9" customFormat="1" ht="15.5" x14ac:dyDescent="0.7">
      <c r="B13" s="83">
        <v>1</v>
      </c>
      <c r="C13" s="181"/>
      <c r="D13" s="181"/>
      <c r="E13" s="181"/>
      <c r="F13" s="181"/>
      <c r="G13" s="181"/>
      <c r="H13" s="181"/>
      <c r="I13" s="181"/>
      <c r="J13" s="181"/>
      <c r="K13" s="181"/>
    </row>
    <row r="14" spans="2:12" s="9" customFormat="1" ht="15.5" x14ac:dyDescent="0.7">
      <c r="B14" s="83">
        <v>12</v>
      </c>
      <c r="C14" s="181"/>
      <c r="D14" s="181"/>
      <c r="E14" s="181"/>
      <c r="F14" s="181"/>
      <c r="G14" s="181"/>
      <c r="H14" s="181"/>
      <c r="I14" s="181"/>
      <c r="J14" s="181"/>
      <c r="K14" s="181"/>
    </row>
    <row r="15" spans="2:12" s="9" customFormat="1" ht="15.5" x14ac:dyDescent="0.7">
      <c r="B15" s="83">
        <v>13</v>
      </c>
      <c r="C15" s="181"/>
      <c r="D15" s="181"/>
      <c r="E15" s="181"/>
      <c r="F15" s="181"/>
      <c r="G15" s="181"/>
      <c r="H15" s="181"/>
      <c r="I15" s="181"/>
      <c r="J15" s="181"/>
      <c r="K15" s="181"/>
    </row>
    <row r="16" spans="2:12" s="9" customFormat="1" ht="15.5" x14ac:dyDescent="0.7">
      <c r="B16" s="83">
        <v>16</v>
      </c>
      <c r="C16" s="181"/>
      <c r="D16" s="181"/>
      <c r="E16" s="181"/>
      <c r="F16" s="181"/>
      <c r="G16" s="181"/>
      <c r="H16" s="181"/>
      <c r="I16" s="181"/>
      <c r="J16" s="181"/>
      <c r="K16" s="181"/>
    </row>
    <row r="17" spans="2:11" s="9" customFormat="1" ht="15.5" x14ac:dyDescent="0.7">
      <c r="B17" s="83">
        <v>17</v>
      </c>
      <c r="C17" s="181"/>
      <c r="D17" s="181"/>
      <c r="E17" s="181"/>
      <c r="F17" s="181"/>
      <c r="G17" s="181"/>
      <c r="H17" s="181"/>
      <c r="I17" s="181"/>
      <c r="J17" s="181"/>
      <c r="K17" s="181"/>
    </row>
    <row r="18" spans="2:11" s="9" customFormat="1" ht="15.25" x14ac:dyDescent="0.65">
      <c r="B18" s="21" t="s">
        <v>189</v>
      </c>
      <c r="C18" s="85"/>
      <c r="D18" s="85"/>
      <c r="E18" s="85"/>
      <c r="F18" s="85"/>
      <c r="G18" s="85"/>
      <c r="H18" s="85"/>
      <c r="I18" s="85"/>
      <c r="J18" s="85"/>
      <c r="K18" s="85"/>
    </row>
    <row r="19" spans="2:11" s="9" customFormat="1" ht="15.5" x14ac:dyDescent="0.7">
      <c r="B19" s="83">
        <v>1</v>
      </c>
      <c r="C19" s="181"/>
      <c r="D19" s="181"/>
      <c r="E19" s="181"/>
      <c r="F19" s="181"/>
      <c r="G19" s="181"/>
      <c r="H19" s="181"/>
      <c r="I19" s="181"/>
      <c r="J19" s="181"/>
      <c r="K19" s="181"/>
    </row>
    <row r="20" spans="2:11" s="9" customFormat="1" ht="15.5" x14ac:dyDescent="0.7">
      <c r="B20" s="83">
        <v>12</v>
      </c>
      <c r="C20" s="181"/>
      <c r="D20" s="181"/>
      <c r="E20" s="181"/>
      <c r="F20" s="181"/>
      <c r="G20" s="181"/>
      <c r="H20" s="181"/>
      <c r="I20" s="181"/>
      <c r="J20" s="181"/>
      <c r="K20" s="181"/>
    </row>
    <row r="21" spans="2:11" s="9" customFormat="1" ht="15.5" x14ac:dyDescent="0.7">
      <c r="B21" s="83">
        <v>13</v>
      </c>
      <c r="C21" s="181"/>
      <c r="D21" s="181"/>
      <c r="E21" s="181"/>
      <c r="F21" s="181"/>
      <c r="G21" s="181"/>
      <c r="H21" s="181"/>
      <c r="I21" s="181"/>
      <c r="J21" s="181"/>
      <c r="K21" s="181"/>
    </row>
    <row r="22" spans="2:11" s="9" customFormat="1" ht="15.5" x14ac:dyDescent="0.7">
      <c r="B22" s="83">
        <v>16</v>
      </c>
      <c r="C22" s="181"/>
      <c r="D22" s="181"/>
      <c r="E22" s="181"/>
      <c r="F22" s="181"/>
      <c r="G22" s="181"/>
      <c r="H22" s="181"/>
      <c r="I22" s="181"/>
      <c r="J22" s="181"/>
      <c r="K22" s="181"/>
    </row>
    <row r="23" spans="2:11" s="9" customFormat="1" ht="15.5" x14ac:dyDescent="0.7">
      <c r="B23" s="83">
        <v>17</v>
      </c>
      <c r="C23" s="181"/>
      <c r="D23" s="181"/>
      <c r="E23" s="181"/>
      <c r="F23" s="181"/>
      <c r="G23" s="181"/>
      <c r="H23" s="181"/>
      <c r="I23" s="181"/>
      <c r="J23" s="181"/>
      <c r="K23" s="181"/>
    </row>
    <row r="24" spans="2:11" s="9" customFormat="1" ht="15.25" x14ac:dyDescent="0.65">
      <c r="B24" s="21" t="s">
        <v>190</v>
      </c>
      <c r="C24" s="86"/>
      <c r="D24" s="86"/>
      <c r="E24" s="86"/>
      <c r="F24" s="86"/>
      <c r="G24" s="86"/>
      <c r="H24" s="86"/>
      <c r="I24" s="86"/>
      <c r="J24" s="86"/>
      <c r="K24" s="86"/>
    </row>
    <row r="25" spans="2:11" s="9" customFormat="1" ht="15.5" x14ac:dyDescent="0.7">
      <c r="B25" s="83">
        <v>1</v>
      </c>
      <c r="C25" s="229">
        <v>100</v>
      </c>
      <c r="D25" s="229">
        <v>117.1641282147196</v>
      </c>
      <c r="E25" s="229">
        <v>119.29722834210614</v>
      </c>
      <c r="F25" s="229">
        <v>119.55911105680873</v>
      </c>
      <c r="G25" s="229">
        <v>136.82842119232959</v>
      </c>
      <c r="H25" s="229">
        <v>146.04628046646403</v>
      </c>
      <c r="I25" s="229">
        <v>148.91456765766154</v>
      </c>
      <c r="J25" s="229">
        <v>115.48694129957143</v>
      </c>
      <c r="K25" s="229">
        <v>26.209746319317404</v>
      </c>
    </row>
    <row r="26" spans="2:11" s="9" customFormat="1" ht="15.5" x14ac:dyDescent="0.7">
      <c r="B26" s="83">
        <v>12</v>
      </c>
      <c r="C26" s="229">
        <v>100</v>
      </c>
      <c r="D26" s="229">
        <v>98.025482783286165</v>
      </c>
      <c r="E26" s="229">
        <v>97.631054750693195</v>
      </c>
      <c r="F26" s="229">
        <v>88.211151563167832</v>
      </c>
      <c r="G26" s="229">
        <v>83.975353058892424</v>
      </c>
      <c r="H26" s="229">
        <v>69.407324406246417</v>
      </c>
      <c r="I26" s="229">
        <v>78.995484170832114</v>
      </c>
      <c r="J26" s="229">
        <v>78.587586482672677</v>
      </c>
      <c r="K26" s="229">
        <v>80.224266592620026</v>
      </c>
    </row>
    <row r="27" spans="2:11" s="9" customFormat="1" ht="15.5" x14ac:dyDescent="0.7">
      <c r="B27" s="83">
        <v>13</v>
      </c>
      <c r="C27" s="229">
        <v>100.00000000000001</v>
      </c>
      <c r="D27" s="229">
        <v>104.37282433278796</v>
      </c>
      <c r="E27" s="229">
        <v>103.03097400033285</v>
      </c>
      <c r="F27" s="229">
        <v>126.87972529079633</v>
      </c>
      <c r="G27" s="229">
        <v>108.19818244650735</v>
      </c>
      <c r="H27" s="229">
        <v>98.907878549541209</v>
      </c>
      <c r="I27" s="229">
        <v>114.53756003061743</v>
      </c>
      <c r="J27" s="229">
        <v>87.316329035459859</v>
      </c>
      <c r="K27" s="229">
        <v>50.834565499674383</v>
      </c>
    </row>
    <row r="28" spans="2:11" s="9" customFormat="1" ht="15.5" x14ac:dyDescent="0.7">
      <c r="B28" s="83">
        <v>16</v>
      </c>
      <c r="C28" s="229">
        <v>100</v>
      </c>
      <c r="D28" s="229">
        <v>96.667749132738834</v>
      </c>
      <c r="E28" s="229">
        <v>114.99385035535992</v>
      </c>
      <c r="F28" s="229">
        <v>93.353344242397981</v>
      </c>
      <c r="G28" s="229">
        <v>95.889505262477485</v>
      </c>
      <c r="H28" s="229">
        <v>110.59338160348264</v>
      </c>
      <c r="I28" s="229">
        <v>100.16022909408987</v>
      </c>
      <c r="J28" s="229">
        <v>128.77456787806548</v>
      </c>
      <c r="K28" s="229">
        <v>86.947817025079786</v>
      </c>
    </row>
    <row r="29" spans="2:11" s="9" customFormat="1" ht="15.5" x14ac:dyDescent="0.7">
      <c r="B29" s="83">
        <v>17</v>
      </c>
      <c r="C29" s="229">
        <v>100</v>
      </c>
      <c r="D29" s="229">
        <v>85.855798307622223</v>
      </c>
      <c r="E29" s="229">
        <v>82.836702849061567</v>
      </c>
      <c r="F29" s="229">
        <v>95.075112583310002</v>
      </c>
      <c r="G29" s="229">
        <v>105.92153361900819</v>
      </c>
      <c r="H29" s="229">
        <v>68.906044891637407</v>
      </c>
      <c r="I29" s="229">
        <v>73.525792965479226</v>
      </c>
      <c r="J29" s="229">
        <v>70.406764608778317</v>
      </c>
      <c r="K29" s="229">
        <v>58.789499189163024</v>
      </c>
    </row>
    <row r="31" spans="2:11" s="30" customFormat="1" ht="15.95" customHeight="1" x14ac:dyDescent="0.75">
      <c r="B31" s="21" t="s">
        <v>133</v>
      </c>
      <c r="C31" s="308" t="s">
        <v>8</v>
      </c>
      <c r="D31" s="309"/>
      <c r="E31" s="309"/>
      <c r="F31" s="309"/>
      <c r="G31" s="310"/>
      <c r="H31" s="311" t="s">
        <v>9</v>
      </c>
      <c r="I31" s="312"/>
      <c r="J31" s="312"/>
      <c r="K31" s="313"/>
    </row>
    <row r="32" spans="2:11" s="30" customFormat="1" ht="15.75" x14ac:dyDescent="0.75">
      <c r="B32" s="21" t="s">
        <v>127</v>
      </c>
      <c r="C32" s="69">
        <v>2013</v>
      </c>
      <c r="D32" s="69">
        <v>2014</v>
      </c>
      <c r="E32" s="69">
        <v>2015</v>
      </c>
      <c r="F32" s="69">
        <v>2016</v>
      </c>
      <c r="G32" s="69">
        <v>2017</v>
      </c>
      <c r="H32" s="214">
        <v>2018</v>
      </c>
      <c r="I32" s="214">
        <v>2019</v>
      </c>
      <c r="J32" s="214" t="s">
        <v>134</v>
      </c>
      <c r="K32" s="214" t="s">
        <v>135</v>
      </c>
    </row>
    <row r="33" spans="2:11" s="9" customFormat="1" ht="15.25" x14ac:dyDescent="0.65">
      <c r="B33" s="98"/>
      <c r="C33" s="317" t="s">
        <v>191</v>
      </c>
      <c r="D33" s="317"/>
      <c r="E33" s="317"/>
      <c r="F33" s="317"/>
      <c r="G33" s="317"/>
      <c r="H33" s="317"/>
      <c r="I33" s="317"/>
      <c r="J33" s="317"/>
      <c r="K33" s="317"/>
    </row>
    <row r="34" spans="2:11" s="9" customFormat="1" ht="15.25" x14ac:dyDescent="0.65">
      <c r="B34" s="21" t="s">
        <v>192</v>
      </c>
      <c r="C34" s="82"/>
      <c r="D34" s="82"/>
      <c r="E34" s="82"/>
      <c r="F34" s="82"/>
      <c r="G34" s="82"/>
      <c r="H34" s="82"/>
      <c r="I34" s="82"/>
      <c r="J34" s="82"/>
      <c r="K34" s="82"/>
    </row>
    <row r="35" spans="2:11" s="9" customFormat="1" ht="15.5" x14ac:dyDescent="0.7">
      <c r="B35" s="83">
        <v>1</v>
      </c>
      <c r="C35" s="181"/>
      <c r="D35" s="181"/>
      <c r="E35" s="181"/>
      <c r="F35" s="181"/>
      <c r="G35" s="181"/>
      <c r="H35" s="181"/>
      <c r="I35" s="181"/>
      <c r="J35" s="181"/>
      <c r="K35" s="181"/>
    </row>
    <row r="36" spans="2:11" s="9" customFormat="1" ht="15.5" x14ac:dyDescent="0.7">
      <c r="B36" s="83">
        <v>12</v>
      </c>
      <c r="C36" s="181"/>
      <c r="D36" s="181"/>
      <c r="E36" s="181"/>
      <c r="F36" s="181"/>
      <c r="G36" s="181"/>
      <c r="H36" s="181"/>
      <c r="I36" s="181"/>
      <c r="J36" s="181"/>
      <c r="K36" s="181"/>
    </row>
    <row r="37" spans="2:11" s="9" customFormat="1" ht="15.5" x14ac:dyDescent="0.7">
      <c r="B37" s="83">
        <v>13</v>
      </c>
      <c r="C37" s="181"/>
      <c r="D37" s="181"/>
      <c r="E37" s="181"/>
      <c r="F37" s="181"/>
      <c r="G37" s="181"/>
      <c r="H37" s="181"/>
      <c r="I37" s="181"/>
      <c r="J37" s="181"/>
      <c r="K37" s="181"/>
    </row>
    <row r="38" spans="2:11" s="9" customFormat="1" ht="15.5" x14ac:dyDescent="0.7">
      <c r="B38" s="83">
        <v>16</v>
      </c>
      <c r="C38" s="181"/>
      <c r="D38" s="181"/>
      <c r="E38" s="181"/>
      <c r="F38" s="181"/>
      <c r="G38" s="181"/>
      <c r="H38" s="181"/>
      <c r="I38" s="181"/>
      <c r="J38" s="181"/>
      <c r="K38" s="181"/>
    </row>
    <row r="39" spans="2:11" s="9" customFormat="1" ht="15.5" x14ac:dyDescent="0.7">
      <c r="B39" s="83">
        <v>17</v>
      </c>
      <c r="C39" s="181"/>
      <c r="D39" s="181"/>
      <c r="E39" s="181"/>
      <c r="F39" s="181"/>
      <c r="G39" s="181"/>
      <c r="H39" s="181"/>
      <c r="I39" s="181"/>
      <c r="J39" s="181"/>
      <c r="K39" s="181"/>
    </row>
    <row r="40" spans="2:11" s="9" customFormat="1" ht="15.25" x14ac:dyDescent="0.65">
      <c r="B40" s="22" t="s">
        <v>193</v>
      </c>
      <c r="C40" s="190"/>
      <c r="D40" s="190"/>
      <c r="E40" s="190"/>
      <c r="F40" s="190"/>
      <c r="G40" s="190"/>
      <c r="H40" s="190"/>
      <c r="I40" s="190"/>
      <c r="J40" s="190"/>
      <c r="K40" s="190"/>
    </row>
    <row r="41" spans="2:11" s="9" customFormat="1" ht="30.5" x14ac:dyDescent="0.65">
      <c r="B41" s="21" t="s">
        <v>194</v>
      </c>
      <c r="C41" s="87"/>
      <c r="D41" s="87"/>
      <c r="E41" s="87"/>
      <c r="F41" s="87"/>
      <c r="G41" s="87"/>
      <c r="H41" s="87"/>
      <c r="I41" s="87"/>
      <c r="J41" s="87"/>
      <c r="K41" s="87"/>
    </row>
    <row r="42" spans="2:11" s="9" customFormat="1" ht="15.5" x14ac:dyDescent="0.7">
      <c r="B42" s="83">
        <v>1</v>
      </c>
      <c r="C42" s="208"/>
      <c r="D42" s="208"/>
      <c r="E42" s="208"/>
      <c r="F42" s="208"/>
      <c r="G42" s="208"/>
      <c r="H42" s="208"/>
      <c r="I42" s="208"/>
      <c r="J42" s="208"/>
      <c r="K42" s="208"/>
    </row>
    <row r="43" spans="2:11" s="9" customFormat="1" ht="15.5" x14ac:dyDescent="0.7">
      <c r="B43" s="83">
        <v>12</v>
      </c>
      <c r="C43" s="208"/>
      <c r="D43" s="208"/>
      <c r="E43" s="208"/>
      <c r="F43" s="208"/>
      <c r="G43" s="208"/>
      <c r="H43" s="208"/>
      <c r="I43" s="208"/>
      <c r="J43" s="208"/>
      <c r="K43" s="208"/>
    </row>
    <row r="44" spans="2:11" s="9" customFormat="1" ht="15.5" x14ac:dyDescent="0.7">
      <c r="B44" s="83">
        <v>13</v>
      </c>
      <c r="C44" s="208"/>
      <c r="D44" s="208"/>
      <c r="E44" s="208"/>
      <c r="F44" s="208"/>
      <c r="G44" s="208"/>
      <c r="H44" s="208"/>
      <c r="I44" s="208"/>
      <c r="J44" s="208"/>
      <c r="K44" s="208"/>
    </row>
    <row r="45" spans="2:11" s="9" customFormat="1" ht="15.5" x14ac:dyDescent="0.7">
      <c r="B45" s="83">
        <v>16</v>
      </c>
      <c r="C45" s="208"/>
      <c r="D45" s="208"/>
      <c r="E45" s="208"/>
      <c r="F45" s="208"/>
      <c r="G45" s="208"/>
      <c r="H45" s="208"/>
      <c r="I45" s="208"/>
      <c r="J45" s="208"/>
      <c r="K45" s="208"/>
    </row>
    <row r="46" spans="2:11" s="9" customFormat="1" ht="15.5" x14ac:dyDescent="0.7">
      <c r="B46" s="83">
        <v>17</v>
      </c>
      <c r="C46" s="208"/>
      <c r="D46" s="208"/>
      <c r="E46" s="208"/>
      <c r="F46" s="208"/>
      <c r="G46" s="208"/>
      <c r="H46" s="208"/>
      <c r="I46" s="208"/>
      <c r="J46" s="208"/>
      <c r="K46" s="208"/>
    </row>
    <row r="48" spans="2:11" s="30" customFormat="1" ht="15.95" customHeight="1" x14ac:dyDescent="0.75">
      <c r="B48" s="21" t="s">
        <v>133</v>
      </c>
      <c r="C48" s="308" t="s">
        <v>8</v>
      </c>
      <c r="D48" s="309"/>
      <c r="E48" s="309"/>
      <c r="F48" s="309"/>
      <c r="G48" s="310"/>
      <c r="H48" s="311" t="s">
        <v>9</v>
      </c>
      <c r="I48" s="312"/>
      <c r="J48" s="312"/>
      <c r="K48" s="313"/>
    </row>
    <row r="49" spans="2:11" s="30" customFormat="1" ht="15.75" x14ac:dyDescent="0.75">
      <c r="B49" s="21" t="s">
        <v>127</v>
      </c>
      <c r="C49" s="69">
        <v>2013</v>
      </c>
      <c r="D49" s="69">
        <v>2014</v>
      </c>
      <c r="E49" s="69">
        <v>2015</v>
      </c>
      <c r="F49" s="69">
        <v>2016</v>
      </c>
      <c r="G49" s="69">
        <v>2017</v>
      </c>
      <c r="H49" s="214">
        <v>2018</v>
      </c>
      <c r="I49" s="214">
        <v>2019</v>
      </c>
      <c r="J49" s="214" t="s">
        <v>134</v>
      </c>
      <c r="K49" s="214" t="s">
        <v>135</v>
      </c>
    </row>
    <row r="50" spans="2:11" s="9" customFormat="1" ht="15.25" x14ac:dyDescent="0.65">
      <c r="B50" s="98"/>
      <c r="C50" s="317" t="s">
        <v>195</v>
      </c>
      <c r="D50" s="317"/>
      <c r="E50" s="317"/>
      <c r="F50" s="317"/>
      <c r="G50" s="317"/>
      <c r="H50" s="317"/>
      <c r="I50" s="317"/>
      <c r="J50" s="317"/>
      <c r="K50" s="317"/>
    </row>
    <row r="51" spans="2:11" s="9" customFormat="1" ht="30.5" x14ac:dyDescent="0.65">
      <c r="B51" s="21" t="s">
        <v>196</v>
      </c>
      <c r="C51" s="87"/>
      <c r="D51" s="87"/>
      <c r="E51" s="87"/>
      <c r="F51" s="87"/>
      <c r="G51" s="87"/>
      <c r="H51" s="87"/>
      <c r="I51" s="87"/>
      <c r="J51" s="87"/>
      <c r="K51" s="87"/>
    </row>
    <row r="52" spans="2:11" s="9" customFormat="1" ht="15.5" x14ac:dyDescent="0.7">
      <c r="B52" s="83">
        <v>1</v>
      </c>
      <c r="C52" s="181">
        <v>100</v>
      </c>
      <c r="D52" s="181">
        <v>102.38667060205228</v>
      </c>
      <c r="E52" s="181">
        <v>106.16358852462656</v>
      </c>
      <c r="F52" s="181">
        <v>107.38179418991155</v>
      </c>
      <c r="G52" s="181">
        <v>121.76474179500893</v>
      </c>
      <c r="H52" s="181">
        <v>131.17119634487975</v>
      </c>
      <c r="I52" s="181">
        <v>125.60620054602757</v>
      </c>
      <c r="J52" s="181">
        <v>25.004985058166138</v>
      </c>
      <c r="K52" s="181">
        <v>5.7780577113040641</v>
      </c>
    </row>
    <row r="53" spans="2:11" s="9" customFormat="1" ht="15.5" x14ac:dyDescent="0.7">
      <c r="B53" s="83">
        <v>12</v>
      </c>
      <c r="C53" s="181">
        <v>100</v>
      </c>
      <c r="D53" s="181">
        <v>85.661908378187022</v>
      </c>
      <c r="E53" s="181">
        <v>86.882681750616896</v>
      </c>
      <c r="F53" s="181">
        <v>79.226682422474809</v>
      </c>
      <c r="G53" s="181">
        <v>74.730360061583184</v>
      </c>
      <c r="H53" s="181">
        <v>62.338059883387992</v>
      </c>
      <c r="I53" s="181">
        <v>66.630973604962733</v>
      </c>
      <c r="J53" s="181">
        <v>17.015615823257249</v>
      </c>
      <c r="K53" s="181">
        <v>17.685804226100327</v>
      </c>
    </row>
    <row r="54" spans="2:11" s="9" customFormat="1" ht="15.5" x14ac:dyDescent="0.7">
      <c r="B54" s="83">
        <v>13</v>
      </c>
      <c r="C54" s="181">
        <v>100</v>
      </c>
      <c r="D54" s="181">
        <v>105.20118008146088</v>
      </c>
      <c r="E54" s="181">
        <v>99.884990061391377</v>
      </c>
      <c r="F54" s="181">
        <v>119.36092675504543</v>
      </c>
      <c r="G54" s="181">
        <v>104.09976644474568</v>
      </c>
      <c r="H54" s="181">
        <v>90.369068890587997</v>
      </c>
      <c r="I54" s="181">
        <v>96.332914727737844</v>
      </c>
      <c r="J54" s="181">
        <v>18.359559250833446</v>
      </c>
      <c r="K54" s="181">
        <v>10.618404306675405</v>
      </c>
    </row>
    <row r="55" spans="2:11" s="9" customFormat="1" ht="15.5" x14ac:dyDescent="0.7">
      <c r="B55" s="83">
        <v>16</v>
      </c>
      <c r="C55" s="181">
        <v>99.999999999999986</v>
      </c>
      <c r="D55" s="181">
        <v>97.434953490935172</v>
      </c>
      <c r="E55" s="181">
        <v>111.48258774908939</v>
      </c>
      <c r="F55" s="181">
        <v>87.821294213218863</v>
      </c>
      <c r="G55" s="181">
        <v>92.257327032838191</v>
      </c>
      <c r="H55" s="181">
        <v>101.04575153699493</v>
      </c>
      <c r="I55" s="181">
        <v>84.240722483108684</v>
      </c>
      <c r="J55" s="181">
        <v>27.076771722705825</v>
      </c>
      <c r="K55" s="181">
        <v>18.161797306225548</v>
      </c>
    </row>
    <row r="56" spans="2:11" s="9" customFormat="1" ht="15.5" x14ac:dyDescent="0.7">
      <c r="B56" s="83">
        <v>17</v>
      </c>
      <c r="C56" s="181">
        <v>100</v>
      </c>
      <c r="D56" s="181">
        <v>75.027139061615827</v>
      </c>
      <c r="E56" s="181">
        <v>73.717065838155719</v>
      </c>
      <c r="F56" s="181">
        <v>85.391536301676581</v>
      </c>
      <c r="G56" s="181">
        <v>94.26044734902564</v>
      </c>
      <c r="H56" s="181">
        <v>61.887836615637283</v>
      </c>
      <c r="I56" s="181">
        <v>62.017407979578131</v>
      </c>
      <c r="J56" s="181">
        <v>15.244321801454236</v>
      </c>
      <c r="K56" s="181">
        <v>12.960412321247304</v>
      </c>
    </row>
    <row r="58" spans="2:11" s="30" customFormat="1" ht="15.95" customHeight="1" x14ac:dyDescent="0.75">
      <c r="B58" s="21" t="s">
        <v>133</v>
      </c>
      <c r="C58" s="308" t="s">
        <v>8</v>
      </c>
      <c r="D58" s="309"/>
      <c r="E58" s="309"/>
      <c r="F58" s="309"/>
      <c r="G58" s="310"/>
      <c r="H58" s="311" t="s">
        <v>9</v>
      </c>
      <c r="I58" s="312"/>
      <c r="J58" s="312"/>
      <c r="K58" s="313"/>
    </row>
    <row r="59" spans="2:11" s="30" customFormat="1" ht="15.75" x14ac:dyDescent="0.75">
      <c r="B59" s="21" t="s">
        <v>127</v>
      </c>
      <c r="C59" s="69">
        <v>2013</v>
      </c>
      <c r="D59" s="69">
        <v>2014</v>
      </c>
      <c r="E59" s="69">
        <v>2015</v>
      </c>
      <c r="F59" s="69">
        <v>2016</v>
      </c>
      <c r="G59" s="69">
        <v>2017</v>
      </c>
      <c r="H59" s="214">
        <v>2018</v>
      </c>
      <c r="I59" s="214">
        <v>2019</v>
      </c>
      <c r="J59" s="214" t="s">
        <v>134</v>
      </c>
      <c r="K59" s="214" t="s">
        <v>135</v>
      </c>
    </row>
    <row r="60" spans="2:11" s="9" customFormat="1" ht="15.25" x14ac:dyDescent="0.65">
      <c r="B60" s="98"/>
      <c r="C60" s="317" t="s">
        <v>197</v>
      </c>
      <c r="D60" s="317"/>
      <c r="E60" s="317"/>
      <c r="F60" s="317"/>
      <c r="G60" s="317"/>
      <c r="H60" s="317"/>
      <c r="I60" s="317"/>
      <c r="J60" s="317"/>
      <c r="K60" s="317"/>
    </row>
    <row r="61" spans="2:11" s="9" customFormat="1" ht="30.75" x14ac:dyDescent="0.7">
      <c r="B61" s="21" t="s">
        <v>198</v>
      </c>
      <c r="C61" s="88"/>
      <c r="D61" s="88"/>
      <c r="E61" s="88"/>
      <c r="F61" s="88"/>
      <c r="G61" s="88"/>
      <c r="H61" s="88"/>
      <c r="I61" s="88"/>
      <c r="J61" s="88"/>
      <c r="K61" s="88"/>
    </row>
    <row r="62" spans="2:11" s="9" customFormat="1" ht="15.5" x14ac:dyDescent="0.7">
      <c r="B62" s="83">
        <v>1</v>
      </c>
      <c r="C62" s="211"/>
      <c r="D62" s="211"/>
      <c r="E62" s="211"/>
      <c r="F62" s="211"/>
      <c r="G62" s="211"/>
      <c r="H62" s="211"/>
      <c r="I62" s="211"/>
      <c r="J62" s="211"/>
      <c r="K62" s="211"/>
    </row>
    <row r="63" spans="2:11" s="9" customFormat="1" ht="15.5" x14ac:dyDescent="0.7">
      <c r="B63" s="83">
        <v>12</v>
      </c>
      <c r="C63" s="211"/>
      <c r="D63" s="211"/>
      <c r="E63" s="211"/>
      <c r="F63" s="211"/>
      <c r="G63" s="211"/>
      <c r="H63" s="211"/>
      <c r="I63" s="211"/>
      <c r="J63" s="211"/>
      <c r="K63" s="211"/>
    </row>
    <row r="64" spans="2:11" s="9" customFormat="1" ht="15.5" x14ac:dyDescent="0.7">
      <c r="B64" s="83">
        <v>13</v>
      </c>
      <c r="C64" s="211"/>
      <c r="D64" s="211"/>
      <c r="E64" s="211"/>
      <c r="F64" s="211"/>
      <c r="G64" s="211"/>
      <c r="H64" s="211"/>
      <c r="I64" s="211"/>
      <c r="J64" s="211"/>
      <c r="K64" s="211"/>
    </row>
    <row r="65" spans="1:12" s="9" customFormat="1" ht="15.5" x14ac:dyDescent="0.7">
      <c r="B65" s="83">
        <v>16</v>
      </c>
      <c r="C65" s="211"/>
      <c r="D65" s="211"/>
      <c r="E65" s="211"/>
      <c r="F65" s="211"/>
      <c r="G65" s="211"/>
      <c r="H65" s="211"/>
      <c r="I65" s="211"/>
      <c r="J65" s="211"/>
      <c r="K65" s="211"/>
    </row>
    <row r="66" spans="1:12" s="9" customFormat="1" ht="15.5" x14ac:dyDescent="0.7">
      <c r="B66" s="83">
        <v>17</v>
      </c>
      <c r="C66" s="211"/>
      <c r="D66" s="211"/>
      <c r="E66" s="211"/>
      <c r="F66" s="211"/>
      <c r="G66" s="211"/>
      <c r="H66" s="211"/>
      <c r="I66" s="211"/>
      <c r="J66" s="211"/>
      <c r="K66" s="211"/>
      <c r="L66" s="212"/>
    </row>
    <row r="67" spans="1:12" s="9" customFormat="1" ht="30.75" x14ac:dyDescent="0.7">
      <c r="B67" s="21" t="s">
        <v>199</v>
      </c>
      <c r="C67" s="88"/>
      <c r="D67" s="88"/>
      <c r="E67" s="88"/>
      <c r="F67" s="88"/>
      <c r="G67" s="88"/>
      <c r="H67" s="88"/>
      <c r="I67" s="88"/>
      <c r="J67" s="88"/>
      <c r="K67" s="88"/>
    </row>
    <row r="68" spans="1:12" s="9" customFormat="1" ht="15.5" x14ac:dyDescent="0.7">
      <c r="B68" s="83">
        <v>1</v>
      </c>
      <c r="C68" s="211"/>
      <c r="D68" s="211"/>
      <c r="E68" s="211"/>
      <c r="F68" s="211"/>
      <c r="G68" s="211"/>
      <c r="H68" s="211"/>
      <c r="I68" s="211"/>
      <c r="J68" s="211"/>
      <c r="K68" s="211"/>
    </row>
    <row r="69" spans="1:12" s="9" customFormat="1" ht="15.5" x14ac:dyDescent="0.7">
      <c r="B69" s="83">
        <v>12</v>
      </c>
      <c r="C69" s="211"/>
      <c r="D69" s="211"/>
      <c r="E69" s="211"/>
      <c r="F69" s="211"/>
      <c r="G69" s="211"/>
      <c r="H69" s="211"/>
      <c r="I69" s="211"/>
      <c r="J69" s="211"/>
      <c r="K69" s="211"/>
    </row>
    <row r="70" spans="1:12" s="9" customFormat="1" ht="15.5" x14ac:dyDescent="0.7">
      <c r="B70" s="83">
        <v>13</v>
      </c>
      <c r="C70" s="211"/>
      <c r="D70" s="211"/>
      <c r="E70" s="211"/>
      <c r="F70" s="211"/>
      <c r="G70" s="211"/>
      <c r="H70" s="211"/>
      <c r="I70" s="211"/>
      <c r="J70" s="211"/>
      <c r="K70" s="211"/>
    </row>
    <row r="71" spans="1:12" s="9" customFormat="1" ht="15.5" x14ac:dyDescent="0.7">
      <c r="B71" s="83">
        <v>16</v>
      </c>
      <c r="C71" s="211"/>
      <c r="D71" s="211"/>
      <c r="E71" s="211"/>
      <c r="F71" s="211"/>
      <c r="G71" s="211"/>
      <c r="H71" s="211"/>
      <c r="I71" s="211"/>
      <c r="J71" s="211"/>
      <c r="K71" s="211"/>
    </row>
    <row r="72" spans="1:12" s="9" customFormat="1" ht="15.5" x14ac:dyDescent="0.7">
      <c r="B72" s="83">
        <v>17</v>
      </c>
      <c r="C72" s="211"/>
      <c r="D72" s="211"/>
      <c r="E72" s="211"/>
      <c r="F72" s="211"/>
      <c r="G72" s="211"/>
      <c r="H72" s="211"/>
      <c r="I72" s="211"/>
      <c r="J72" s="211"/>
      <c r="K72" s="211"/>
    </row>
    <row r="73" spans="1:12" s="9" customFormat="1" ht="15.25" x14ac:dyDescent="0.65">
      <c r="B73" s="21" t="s">
        <v>200</v>
      </c>
      <c r="C73" s="230">
        <v>100</v>
      </c>
      <c r="D73" s="230">
        <v>98.65832513763236</v>
      </c>
      <c r="E73" s="230">
        <v>102.51453899980444</v>
      </c>
      <c r="F73" s="230">
        <v>10.084864601847858</v>
      </c>
      <c r="G73" s="230">
        <v>-16.226201624922872</v>
      </c>
      <c r="H73" s="230">
        <v>17.033897650761762</v>
      </c>
      <c r="I73" s="230">
        <v>27.387360875514062</v>
      </c>
      <c r="J73" s="230">
        <v>19.180085062971411</v>
      </c>
      <c r="K73" s="230">
        <v>66.812817228305875</v>
      </c>
    </row>
    <row r="75" spans="1:12" s="30" customFormat="1" ht="15.95" customHeight="1" x14ac:dyDescent="0.75">
      <c r="B75" s="21" t="s">
        <v>133</v>
      </c>
      <c r="C75" s="308" t="s">
        <v>8</v>
      </c>
      <c r="D75" s="309"/>
      <c r="E75" s="309"/>
      <c r="F75" s="309"/>
      <c r="G75" s="310"/>
      <c r="H75" s="311" t="s">
        <v>9</v>
      </c>
      <c r="I75" s="312"/>
      <c r="J75" s="312"/>
      <c r="K75" s="313"/>
    </row>
    <row r="76" spans="1:12" s="30" customFormat="1" ht="15.75" x14ac:dyDescent="0.75">
      <c r="B76" s="21" t="s">
        <v>127</v>
      </c>
      <c r="C76" s="69">
        <v>2013</v>
      </c>
      <c r="D76" s="69">
        <v>2014</v>
      </c>
      <c r="E76" s="69">
        <v>2015</v>
      </c>
      <c r="F76" s="69">
        <v>2016</v>
      </c>
      <c r="G76" s="69">
        <v>2017</v>
      </c>
      <c r="H76" s="214">
        <v>2018</v>
      </c>
      <c r="I76" s="214">
        <v>2019</v>
      </c>
      <c r="J76" s="214" t="s">
        <v>134</v>
      </c>
      <c r="K76" s="214" t="s">
        <v>135</v>
      </c>
    </row>
    <row r="77" spans="1:12" s="9" customFormat="1" ht="15.25" x14ac:dyDescent="0.65">
      <c r="A77" s="18"/>
      <c r="B77" s="98"/>
      <c r="C77" s="317" t="s">
        <v>201</v>
      </c>
      <c r="D77" s="317"/>
      <c r="E77" s="317"/>
      <c r="F77" s="317"/>
      <c r="G77" s="317"/>
      <c r="H77" s="317"/>
      <c r="I77" s="317"/>
      <c r="J77" s="317"/>
      <c r="K77" s="317"/>
    </row>
    <row r="78" spans="1:12" s="9" customFormat="1" ht="30.5" x14ac:dyDescent="0.65">
      <c r="B78" s="21" t="s">
        <v>202</v>
      </c>
      <c r="C78" s="85"/>
      <c r="D78" s="85"/>
      <c r="E78" s="85"/>
      <c r="F78" s="85"/>
      <c r="G78" s="85"/>
      <c r="H78" s="85"/>
      <c r="I78" s="85"/>
      <c r="J78" s="85"/>
      <c r="K78" s="85"/>
    </row>
    <row r="79" spans="1:12" s="9" customFormat="1" ht="15.5" x14ac:dyDescent="0.7">
      <c r="B79" s="83">
        <v>1</v>
      </c>
      <c r="C79" s="208"/>
      <c r="D79" s="208"/>
      <c r="E79" s="208"/>
      <c r="F79" s="208"/>
      <c r="G79" s="208"/>
      <c r="H79" s="208"/>
      <c r="I79" s="208"/>
      <c r="J79" s="208"/>
      <c r="K79" s="208"/>
    </row>
    <row r="80" spans="1:12" s="9" customFormat="1" ht="15.5" x14ac:dyDescent="0.7">
      <c r="B80" s="83">
        <v>12</v>
      </c>
      <c r="C80" s="208"/>
      <c r="D80" s="208"/>
      <c r="E80" s="208"/>
      <c r="F80" s="208"/>
      <c r="G80" s="208"/>
      <c r="H80" s="208"/>
      <c r="I80" s="208"/>
      <c r="J80" s="208"/>
      <c r="K80" s="208"/>
    </row>
    <row r="81" spans="2:11" s="9" customFormat="1" ht="15.5" x14ac:dyDescent="0.7">
      <c r="B81" s="83">
        <v>13</v>
      </c>
      <c r="C81" s="208"/>
      <c r="D81" s="208"/>
      <c r="E81" s="208"/>
      <c r="F81" s="208"/>
      <c r="G81" s="208"/>
      <c r="H81" s="208"/>
      <c r="I81" s="208"/>
      <c r="J81" s="208"/>
      <c r="K81" s="208"/>
    </row>
    <row r="82" spans="2:11" s="9" customFormat="1" ht="15.5" x14ac:dyDescent="0.7">
      <c r="B82" s="83">
        <v>16</v>
      </c>
      <c r="C82" s="208"/>
      <c r="D82" s="208"/>
      <c r="E82" s="208"/>
      <c r="F82" s="208"/>
      <c r="G82" s="208"/>
      <c r="H82" s="208"/>
      <c r="I82" s="208"/>
      <c r="J82" s="208"/>
      <c r="K82" s="208"/>
    </row>
    <row r="83" spans="2:11" s="9" customFormat="1" ht="15.5" x14ac:dyDescent="0.7">
      <c r="B83" s="83">
        <v>17</v>
      </c>
      <c r="C83" s="208"/>
      <c r="D83" s="208"/>
      <c r="E83" s="208"/>
      <c r="F83" s="208"/>
      <c r="G83" s="208"/>
      <c r="H83" s="208"/>
      <c r="I83" s="208"/>
      <c r="J83" s="208"/>
      <c r="K83" s="208"/>
    </row>
    <row r="84" spans="2:11" s="9" customFormat="1" ht="15.25" x14ac:dyDescent="0.65">
      <c r="B84" s="21" t="s">
        <v>203</v>
      </c>
      <c r="C84" s="231">
        <v>100</v>
      </c>
      <c r="D84" s="231">
        <v>98.65832513763236</v>
      </c>
      <c r="E84" s="231">
        <v>102.51453899980444</v>
      </c>
      <c r="F84" s="231">
        <v>10.084864601847858</v>
      </c>
      <c r="G84" s="231">
        <v>-16.226201624922872</v>
      </c>
      <c r="H84" s="231">
        <v>17.033897650761762</v>
      </c>
      <c r="I84" s="231">
        <v>27.387360875514062</v>
      </c>
      <c r="J84" s="231">
        <v>19.180085062971411</v>
      </c>
      <c r="K84" s="231">
        <v>66.812817228305875</v>
      </c>
    </row>
    <row r="86" spans="2:11" s="30" customFormat="1" ht="15.95" customHeight="1" x14ac:dyDescent="0.75">
      <c r="B86" s="21" t="s">
        <v>133</v>
      </c>
      <c r="C86" s="308" t="s">
        <v>8</v>
      </c>
      <c r="D86" s="309"/>
      <c r="E86" s="309"/>
      <c r="F86" s="309"/>
      <c r="G86" s="310"/>
      <c r="H86" s="311" t="s">
        <v>9</v>
      </c>
      <c r="I86" s="312"/>
      <c r="J86" s="312"/>
      <c r="K86" s="313"/>
    </row>
    <row r="87" spans="2:11" s="30" customFormat="1" ht="15.75" x14ac:dyDescent="0.75">
      <c r="B87" s="21" t="s">
        <v>127</v>
      </c>
      <c r="C87" s="69">
        <v>2013</v>
      </c>
      <c r="D87" s="69">
        <v>2014</v>
      </c>
      <c r="E87" s="69">
        <v>2015</v>
      </c>
      <c r="F87" s="69">
        <v>2016</v>
      </c>
      <c r="G87" s="69">
        <v>2017</v>
      </c>
      <c r="H87" s="214">
        <v>2018</v>
      </c>
      <c r="I87" s="214">
        <v>2019</v>
      </c>
      <c r="J87" s="214" t="s">
        <v>134</v>
      </c>
      <c r="K87" s="214" t="s">
        <v>135</v>
      </c>
    </row>
    <row r="88" spans="2:11" s="9" customFormat="1" ht="15.25" x14ac:dyDescent="0.65">
      <c r="B88" s="98"/>
      <c r="C88" s="317" t="s">
        <v>204</v>
      </c>
      <c r="D88" s="317"/>
      <c r="E88" s="317"/>
      <c r="F88" s="317"/>
      <c r="G88" s="317"/>
      <c r="H88" s="317"/>
      <c r="I88" s="317"/>
      <c r="J88" s="317"/>
      <c r="K88" s="317"/>
    </row>
    <row r="89" spans="2:11" s="9" customFormat="1" ht="15.25" x14ac:dyDescent="0.65">
      <c r="B89" s="21" t="s">
        <v>205</v>
      </c>
      <c r="C89" s="89"/>
      <c r="D89" s="89"/>
      <c r="E89" s="89"/>
      <c r="F89" s="89"/>
      <c r="G89" s="89"/>
      <c r="H89" s="89"/>
      <c r="I89" s="89"/>
      <c r="J89" s="89"/>
      <c r="K89" s="89"/>
    </row>
    <row r="90" spans="2:11" s="9" customFormat="1" ht="15.5" x14ac:dyDescent="0.7">
      <c r="B90" s="83">
        <v>1</v>
      </c>
      <c r="C90" s="181">
        <v>100</v>
      </c>
      <c r="D90" s="181">
        <v>135.22269428437559</v>
      </c>
      <c r="E90" s="181">
        <v>133.35477023362597</v>
      </c>
      <c r="F90" s="181">
        <v>87.593505575956968</v>
      </c>
      <c r="G90" s="181">
        <v>73.087476382516996</v>
      </c>
      <c r="H90" s="181">
        <v>126.22785036046263</v>
      </c>
      <c r="I90" s="181">
        <v>201.30928028463009</v>
      </c>
      <c r="J90" s="181">
        <v>175.51996732452787</v>
      </c>
      <c r="K90" s="181">
        <v>73.705725400613304</v>
      </c>
    </row>
    <row r="91" spans="2:11" s="9" customFormat="1" ht="15.5" x14ac:dyDescent="0.7">
      <c r="B91" s="83">
        <v>12</v>
      </c>
      <c r="C91" s="181">
        <v>100.00000000000001</v>
      </c>
      <c r="D91" s="181">
        <v>128.67802933020587</v>
      </c>
      <c r="E91" s="181">
        <v>149.82896210272384</v>
      </c>
      <c r="F91" s="181">
        <v>131.48723736220236</v>
      </c>
      <c r="G91" s="181">
        <v>141.96776990091413</v>
      </c>
      <c r="H91" s="181">
        <v>83.780260319856595</v>
      </c>
      <c r="I91" s="181">
        <v>112.51443198182976</v>
      </c>
      <c r="J91" s="181">
        <v>104.84594748316989</v>
      </c>
      <c r="K91" s="181">
        <v>185.05771953432395</v>
      </c>
    </row>
    <row r="92" spans="2:11" s="9" customFormat="1" ht="15.5" x14ac:dyDescent="0.7">
      <c r="B92" s="83">
        <v>13</v>
      </c>
      <c r="C92" s="181">
        <v>100</v>
      </c>
      <c r="D92" s="181">
        <v>166.98039226783138</v>
      </c>
      <c r="E92" s="181">
        <v>113.54015326395481</v>
      </c>
      <c r="F92" s="181">
        <v>106.19048632584197</v>
      </c>
      <c r="G92" s="181">
        <v>79.296927720470876</v>
      </c>
      <c r="H92" s="181">
        <v>86.218042686399428</v>
      </c>
      <c r="I92" s="181">
        <v>154.9446000027805</v>
      </c>
      <c r="J92" s="181">
        <v>102.28391884960622</v>
      </c>
      <c r="K92" s="181">
        <v>26.852964707853733</v>
      </c>
    </row>
    <row r="93" spans="2:11" s="9" customFormat="1" ht="15.5" x14ac:dyDescent="0.7">
      <c r="B93" s="83">
        <v>16</v>
      </c>
      <c r="C93" s="181">
        <v>100</v>
      </c>
      <c r="D93" s="181">
        <v>127.79936744564374</v>
      </c>
      <c r="E93" s="181">
        <v>249.63044509310996</v>
      </c>
      <c r="F93" s="181">
        <v>123.05818552736378</v>
      </c>
      <c r="G93" s="181">
        <v>66.998198622721205</v>
      </c>
      <c r="H93" s="181">
        <v>187.54358228463965</v>
      </c>
      <c r="I93" s="181">
        <v>101.62963086976326</v>
      </c>
      <c r="J93" s="181">
        <v>126.74152022522217</v>
      </c>
      <c r="K93" s="181">
        <v>96.555409552505878</v>
      </c>
    </row>
    <row r="94" spans="2:11" s="9" customFormat="1" ht="15.5" x14ac:dyDescent="0.7">
      <c r="B94" s="83">
        <v>17</v>
      </c>
      <c r="C94" s="181">
        <v>100</v>
      </c>
      <c r="D94" s="181">
        <v>133.58556066041683</v>
      </c>
      <c r="E94" s="181">
        <v>82.903682285499158</v>
      </c>
      <c r="F94" s="181">
        <v>67.885522209794487</v>
      </c>
      <c r="G94" s="181">
        <v>121.17275857313901</v>
      </c>
      <c r="H94" s="181">
        <v>74.852308022317416</v>
      </c>
      <c r="I94" s="181">
        <v>81.707809562166346</v>
      </c>
      <c r="J94" s="181">
        <v>72.952157794933427</v>
      </c>
      <c r="K94" s="181">
        <v>113.7181168096344</v>
      </c>
    </row>
  </sheetData>
  <mergeCells count="22">
    <mergeCell ref="B2:E3"/>
    <mergeCell ref="C4:E4"/>
    <mergeCell ref="C5:E5"/>
    <mergeCell ref="B7:K7"/>
    <mergeCell ref="C9:G9"/>
    <mergeCell ref="H9:K9"/>
    <mergeCell ref="C11:K11"/>
    <mergeCell ref="C31:G31"/>
    <mergeCell ref="H31:K31"/>
    <mergeCell ref="C33:K33"/>
    <mergeCell ref="C48:G48"/>
    <mergeCell ref="H48:K48"/>
    <mergeCell ref="C77:K77"/>
    <mergeCell ref="C86:G86"/>
    <mergeCell ref="H86:K86"/>
    <mergeCell ref="C88:K88"/>
    <mergeCell ref="C50:K50"/>
    <mergeCell ref="C58:G58"/>
    <mergeCell ref="H58:K58"/>
    <mergeCell ref="C60:K60"/>
    <mergeCell ref="C75:G75"/>
    <mergeCell ref="H75:K7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B1:L147"/>
  <sheetViews>
    <sheetView workbookViewId="0">
      <selection activeCell="B2" sqref="B2:E3"/>
    </sheetView>
  </sheetViews>
  <sheetFormatPr defaultRowHeight="14.75" x14ac:dyDescent="0.75"/>
  <cols>
    <col min="1" max="1" width="3.7265625" customWidth="1"/>
    <col min="2" max="2" width="45.7265625" style="30" customWidth="1"/>
    <col min="3" max="11" width="20.7265625" customWidth="1"/>
  </cols>
  <sheetData>
    <row r="1" spans="2:12" ht="15.5" thickBot="1" x14ac:dyDescent="0.9"/>
    <row r="2" spans="2:12" ht="24.95" customHeight="1" thickBot="1" x14ac:dyDescent="0.9">
      <c r="B2" s="272" t="s">
        <v>206</v>
      </c>
      <c r="C2" s="272"/>
      <c r="D2" s="272"/>
      <c r="E2" s="272"/>
    </row>
    <row r="3" spans="2:12" ht="24.95" customHeight="1" thickBot="1" x14ac:dyDescent="0.9">
      <c r="B3" s="272"/>
      <c r="C3" s="272"/>
      <c r="D3" s="272"/>
      <c r="E3" s="272"/>
    </row>
    <row r="4" spans="2:12" ht="21" thickBot="1" x14ac:dyDescent="0.9">
      <c r="B4" s="31" t="s">
        <v>3</v>
      </c>
      <c r="C4" s="316" t="str">
        <f>'1) Associated companies'!C4:D4</f>
        <v>TF0006</v>
      </c>
      <c r="D4" s="316"/>
      <c r="E4" s="316"/>
      <c r="L4" s="5"/>
    </row>
    <row r="5" spans="2:12" ht="21" thickBot="1" x14ac:dyDescent="0.9">
      <c r="B5" s="31" t="s">
        <v>5</v>
      </c>
      <c r="C5" s="316" t="str">
        <f>'1) Associated companies'!C5:D5</f>
        <v>Celsa Steel UK Ltd</v>
      </c>
      <c r="D5" s="316"/>
      <c r="E5" s="316"/>
      <c r="L5" s="5"/>
    </row>
    <row r="7" spans="2:12" s="30" customFormat="1" ht="15.75" x14ac:dyDescent="0.75">
      <c r="B7" s="291" t="s">
        <v>136</v>
      </c>
      <c r="C7" s="291"/>
      <c r="D7" s="291"/>
      <c r="E7" s="291"/>
      <c r="F7" s="8"/>
      <c r="G7" s="8"/>
    </row>
    <row r="9" spans="2:12" s="30" customFormat="1" ht="15.75" customHeight="1" x14ac:dyDescent="0.75">
      <c r="B9" s="23"/>
      <c r="C9" s="288" t="s">
        <v>131</v>
      </c>
      <c r="D9" s="289"/>
      <c r="E9" s="289"/>
      <c r="F9" s="289"/>
      <c r="G9" s="289"/>
      <c r="H9" s="289"/>
      <c r="I9" s="289"/>
      <c r="J9" s="289"/>
      <c r="K9" s="290"/>
    </row>
    <row r="10" spans="2:12" s="30" customFormat="1" ht="30" customHeight="1" x14ac:dyDescent="0.75">
      <c r="B10" s="21" t="s">
        <v>126</v>
      </c>
      <c r="C10" s="305" t="s">
        <v>33</v>
      </c>
      <c r="D10" s="306"/>
      <c r="E10" s="306"/>
      <c r="F10" s="306"/>
      <c r="G10" s="306"/>
      <c r="H10" s="306"/>
      <c r="I10" s="306"/>
      <c r="J10" s="306"/>
      <c r="K10" s="307"/>
    </row>
    <row r="11" spans="2:12" s="30" customFormat="1" ht="15.95" customHeight="1" x14ac:dyDescent="0.75">
      <c r="B11" s="21" t="s">
        <v>133</v>
      </c>
      <c r="C11" s="308" t="s">
        <v>8</v>
      </c>
      <c r="D11" s="309"/>
      <c r="E11" s="309"/>
      <c r="F11" s="309"/>
      <c r="G11" s="310"/>
      <c r="H11" s="311" t="s">
        <v>9</v>
      </c>
      <c r="I11" s="312"/>
      <c r="J11" s="312"/>
      <c r="K11" s="313"/>
    </row>
    <row r="12" spans="2:12" s="30" customFormat="1" ht="15.75" x14ac:dyDescent="0.75">
      <c r="B12" s="21" t="s">
        <v>127</v>
      </c>
      <c r="C12" s="69">
        <v>2013</v>
      </c>
      <c r="D12" s="69">
        <v>2014</v>
      </c>
      <c r="E12" s="69">
        <v>2015</v>
      </c>
      <c r="F12" s="69">
        <v>2016</v>
      </c>
      <c r="G12" s="69">
        <v>2017</v>
      </c>
      <c r="H12" s="214">
        <v>2018</v>
      </c>
      <c r="I12" s="214">
        <v>2019</v>
      </c>
      <c r="J12" s="214" t="s">
        <v>134</v>
      </c>
      <c r="K12" s="214" t="s">
        <v>135</v>
      </c>
    </row>
    <row r="13" spans="2:12" s="164" customFormat="1" ht="15.25" x14ac:dyDescent="0.65">
      <c r="B13" s="165" t="s">
        <v>207</v>
      </c>
      <c r="C13" s="232"/>
      <c r="D13" s="232"/>
      <c r="E13" s="232"/>
      <c r="F13" s="232"/>
      <c r="G13" s="232"/>
      <c r="H13" s="232"/>
      <c r="I13" s="232"/>
      <c r="J13" s="232"/>
      <c r="K13" s="232"/>
    </row>
    <row r="14" spans="2:12" s="164" customFormat="1" ht="15.25" x14ac:dyDescent="0.65">
      <c r="B14" s="165" t="s">
        <v>208</v>
      </c>
      <c r="C14" s="232"/>
      <c r="D14" s="232"/>
      <c r="E14" s="232"/>
      <c r="F14" s="232"/>
      <c r="G14" s="232"/>
      <c r="H14" s="232"/>
      <c r="I14" s="232"/>
      <c r="J14" s="232"/>
      <c r="K14" s="232"/>
    </row>
    <row r="15" spans="2:12" s="164" customFormat="1" ht="15.25" x14ac:dyDescent="0.65">
      <c r="B15" s="165" t="s">
        <v>209</v>
      </c>
      <c r="C15" s="232"/>
      <c r="D15" s="232"/>
      <c r="E15" s="232"/>
      <c r="F15" s="232"/>
      <c r="G15" s="232"/>
      <c r="H15" s="232"/>
      <c r="I15" s="232"/>
      <c r="J15" s="232"/>
      <c r="K15" s="232"/>
    </row>
    <row r="16" spans="2:12" s="164" customFormat="1" ht="15.25" x14ac:dyDescent="0.65">
      <c r="B16" s="165" t="s">
        <v>210</v>
      </c>
      <c r="C16" s="232"/>
      <c r="D16" s="232"/>
      <c r="E16" s="232"/>
      <c r="F16" s="232"/>
      <c r="G16" s="232"/>
      <c r="H16" s="232"/>
      <c r="I16" s="232"/>
      <c r="J16" s="232"/>
      <c r="K16" s="232"/>
    </row>
    <row r="17" spans="2:11" s="164" customFormat="1" ht="30.5" x14ac:dyDescent="0.65">
      <c r="B17" s="166" t="s">
        <v>211</v>
      </c>
      <c r="C17" s="233">
        <v>100</v>
      </c>
      <c r="D17" s="233">
        <v>109.65815830966817</v>
      </c>
      <c r="E17" s="233">
        <v>-46.186254026107008</v>
      </c>
      <c r="F17" s="233">
        <v>45.575456139436447</v>
      </c>
      <c r="G17" s="233">
        <v>70.749350106571384</v>
      </c>
      <c r="H17" s="233">
        <v>150.92230871108796</v>
      </c>
      <c r="I17" s="233">
        <v>165.32867357068184</v>
      </c>
      <c r="J17" s="233">
        <v>-87.364013535320424</v>
      </c>
      <c r="K17" s="233">
        <v>-408.21576057303855</v>
      </c>
    </row>
    <row r="18" spans="2:11" s="164" customFormat="1" ht="15.25" x14ac:dyDescent="0.65">
      <c r="B18" s="165" t="s">
        <v>212</v>
      </c>
      <c r="C18" s="232"/>
      <c r="D18" s="232"/>
      <c r="E18" s="232"/>
      <c r="F18" s="232"/>
      <c r="G18" s="232"/>
      <c r="H18" s="232"/>
      <c r="I18" s="232"/>
      <c r="J18" s="232"/>
      <c r="K18" s="232"/>
    </row>
    <row r="19" spans="2:11" s="164" customFormat="1" ht="15.25" x14ac:dyDescent="0.65">
      <c r="B19" s="165" t="s">
        <v>213</v>
      </c>
      <c r="C19" s="232"/>
      <c r="D19" s="232"/>
      <c r="E19" s="232"/>
      <c r="F19" s="232"/>
      <c r="G19" s="232"/>
      <c r="H19" s="232"/>
      <c r="I19" s="232"/>
      <c r="J19" s="232"/>
      <c r="K19" s="232"/>
    </row>
    <row r="20" spans="2:11" s="164" customFormat="1" ht="30.5" x14ac:dyDescent="0.65">
      <c r="B20" s="166" t="s">
        <v>214</v>
      </c>
      <c r="C20" s="233">
        <v>100</v>
      </c>
      <c r="D20" s="233">
        <v>351.84582906115168</v>
      </c>
      <c r="E20" s="233">
        <v>0</v>
      </c>
      <c r="F20" s="233">
        <v>0</v>
      </c>
      <c r="G20" s="233">
        <v>0</v>
      </c>
      <c r="H20" s="233">
        <v>1242.8391772947166</v>
      </c>
      <c r="I20" s="233">
        <v>931.91111098969441</v>
      </c>
      <c r="J20" s="233">
        <v>0</v>
      </c>
      <c r="K20" s="233">
        <v>0</v>
      </c>
    </row>
    <row r="21" spans="2:11" s="164" customFormat="1" ht="15.25" x14ac:dyDescent="0.65">
      <c r="B21" s="166" t="s">
        <v>215</v>
      </c>
      <c r="C21" s="233">
        <v>100</v>
      </c>
      <c r="D21" s="233">
        <v>313.83260532740684</v>
      </c>
      <c r="E21" s="233">
        <v>480.1424776356892</v>
      </c>
      <c r="F21" s="233">
        <v>-87.98148854708981</v>
      </c>
      <c r="G21" s="233">
        <v>-263.41531253113976</v>
      </c>
      <c r="H21" s="233">
        <v>540.65282949386199</v>
      </c>
      <c r="I21" s="233">
        <v>330.56384323480586</v>
      </c>
      <c r="J21" s="233">
        <v>311.74422745100196</v>
      </c>
      <c r="K21" s="233">
        <v>1188.4708390547271</v>
      </c>
    </row>
    <row r="23" spans="2:11" s="30" customFormat="1" ht="15.75" customHeight="1" x14ac:dyDescent="0.75">
      <c r="B23" s="23"/>
      <c r="C23" s="288" t="s">
        <v>131</v>
      </c>
      <c r="D23" s="289"/>
      <c r="E23" s="289"/>
      <c r="F23" s="289"/>
      <c r="G23" s="289"/>
      <c r="H23" s="289"/>
      <c r="I23" s="289"/>
      <c r="J23" s="289"/>
      <c r="K23" s="290"/>
    </row>
    <row r="24" spans="2:11" s="30" customFormat="1" ht="30" customHeight="1" x14ac:dyDescent="0.75">
      <c r="B24" s="21" t="s">
        <v>126</v>
      </c>
      <c r="C24" s="305" t="s">
        <v>47</v>
      </c>
      <c r="D24" s="306"/>
      <c r="E24" s="306"/>
      <c r="F24" s="306"/>
      <c r="G24" s="306"/>
      <c r="H24" s="306"/>
      <c r="I24" s="306"/>
      <c r="J24" s="306"/>
      <c r="K24" s="307"/>
    </row>
    <row r="25" spans="2:11" s="30" customFormat="1" ht="15.95" customHeight="1" x14ac:dyDescent="0.75">
      <c r="B25" s="21" t="s">
        <v>133</v>
      </c>
      <c r="C25" s="308" t="s">
        <v>8</v>
      </c>
      <c r="D25" s="309"/>
      <c r="E25" s="309"/>
      <c r="F25" s="309"/>
      <c r="G25" s="310"/>
      <c r="H25" s="311" t="s">
        <v>9</v>
      </c>
      <c r="I25" s="312"/>
      <c r="J25" s="312"/>
      <c r="K25" s="313"/>
    </row>
    <row r="26" spans="2:11" s="30" customFormat="1" ht="15.75" x14ac:dyDescent="0.75">
      <c r="B26" s="21" t="s">
        <v>127</v>
      </c>
      <c r="C26" s="69">
        <v>2013</v>
      </c>
      <c r="D26" s="69">
        <v>2014</v>
      </c>
      <c r="E26" s="69">
        <v>2015</v>
      </c>
      <c r="F26" s="69">
        <v>2016</v>
      </c>
      <c r="G26" s="69">
        <v>2017</v>
      </c>
      <c r="H26" s="214">
        <v>2018</v>
      </c>
      <c r="I26" s="214">
        <v>2019</v>
      </c>
      <c r="J26" s="214" t="s">
        <v>134</v>
      </c>
      <c r="K26" s="214" t="s">
        <v>135</v>
      </c>
    </row>
    <row r="27" spans="2:11" s="164" customFormat="1" ht="15.25" x14ac:dyDescent="0.65">
      <c r="B27" s="165" t="s">
        <v>207</v>
      </c>
      <c r="C27" s="232"/>
      <c r="D27" s="232"/>
      <c r="E27" s="232"/>
      <c r="F27" s="232"/>
      <c r="G27" s="232"/>
      <c r="H27" s="232"/>
      <c r="I27" s="232"/>
      <c r="J27" s="232"/>
      <c r="K27" s="232"/>
    </row>
    <row r="28" spans="2:11" s="164" customFormat="1" ht="15.25" x14ac:dyDescent="0.65">
      <c r="B28" s="165" t="s">
        <v>208</v>
      </c>
      <c r="C28" s="232"/>
      <c r="D28" s="232"/>
      <c r="E28" s="232"/>
      <c r="F28" s="232"/>
      <c r="G28" s="232"/>
      <c r="H28" s="232"/>
      <c r="I28" s="232"/>
      <c r="J28" s="232"/>
      <c r="K28" s="232"/>
    </row>
    <row r="29" spans="2:11" s="164" customFormat="1" ht="15.25" x14ac:dyDescent="0.65">
      <c r="B29" s="165" t="s">
        <v>209</v>
      </c>
      <c r="C29" s="232"/>
      <c r="D29" s="232"/>
      <c r="E29" s="232"/>
      <c r="F29" s="232"/>
      <c r="G29" s="232"/>
      <c r="H29" s="232"/>
      <c r="I29" s="232"/>
      <c r="J29" s="232"/>
      <c r="K29" s="232"/>
    </row>
    <row r="30" spans="2:11" s="164" customFormat="1" ht="15.25" x14ac:dyDescent="0.65">
      <c r="B30" s="165" t="s">
        <v>210</v>
      </c>
      <c r="C30" s="232"/>
      <c r="D30" s="232"/>
      <c r="E30" s="232"/>
      <c r="F30" s="232"/>
      <c r="G30" s="232"/>
      <c r="H30" s="232"/>
      <c r="I30" s="232"/>
      <c r="J30" s="232"/>
      <c r="K30" s="232"/>
    </row>
    <row r="31" spans="2:11" s="164" customFormat="1" ht="30.5" x14ac:dyDescent="0.65">
      <c r="B31" s="166" t="s">
        <v>211</v>
      </c>
      <c r="C31" s="233">
        <v>100</v>
      </c>
      <c r="D31" s="233">
        <v>136.23454748835496</v>
      </c>
      <c r="E31" s="233">
        <v>47.107794835740265</v>
      </c>
      <c r="F31" s="233">
        <v>109.78520073144476</v>
      </c>
      <c r="G31" s="233">
        <v>111.74309077547059</v>
      </c>
      <c r="H31" s="233">
        <v>-66.133705482778595</v>
      </c>
      <c r="I31" s="233">
        <v>130.23126019715031</v>
      </c>
      <c r="J31" s="233">
        <v>1.3877015206428476</v>
      </c>
      <c r="K31" s="233">
        <v>41.281423540008092</v>
      </c>
    </row>
    <row r="32" spans="2:11" s="164" customFormat="1" ht="15.25" x14ac:dyDescent="0.65">
      <c r="B32" s="165" t="s">
        <v>212</v>
      </c>
      <c r="C32" s="232"/>
      <c r="D32" s="232"/>
      <c r="E32" s="232"/>
      <c r="F32" s="232"/>
      <c r="G32" s="232"/>
      <c r="H32" s="232"/>
      <c r="I32" s="232"/>
      <c r="J32" s="232"/>
      <c r="K32" s="232"/>
    </row>
    <row r="33" spans="2:11" s="164" customFormat="1" ht="15.25" x14ac:dyDescent="0.65">
      <c r="B33" s="165" t="s">
        <v>213</v>
      </c>
      <c r="C33" s="232"/>
      <c r="D33" s="232"/>
      <c r="E33" s="232"/>
      <c r="F33" s="232"/>
      <c r="G33" s="232"/>
      <c r="H33" s="232"/>
      <c r="I33" s="232"/>
      <c r="J33" s="232"/>
      <c r="K33" s="232"/>
    </row>
    <row r="34" spans="2:11" s="164" customFormat="1" ht="30.5" x14ac:dyDescent="0.65">
      <c r="B34" s="166" t="s">
        <v>214</v>
      </c>
      <c r="C34" s="233" t="e">
        <v>#DIV/0!</v>
      </c>
      <c r="D34" s="233" t="e">
        <v>#DIV/0!</v>
      </c>
      <c r="E34" s="233" t="e">
        <v>#DIV/0!</v>
      </c>
      <c r="F34" s="233" t="e">
        <v>#DIV/0!</v>
      </c>
      <c r="G34" s="233" t="e">
        <v>#DIV/0!</v>
      </c>
      <c r="H34" s="233" t="e">
        <v>#DIV/0!</v>
      </c>
      <c r="I34" s="233" t="e">
        <v>#DIV/0!</v>
      </c>
      <c r="J34" s="233" t="e">
        <v>#DIV/0!</v>
      </c>
      <c r="K34" s="233" t="e">
        <v>#DIV/0!</v>
      </c>
    </row>
    <row r="35" spans="2:11" s="164" customFormat="1" ht="15.25" x14ac:dyDescent="0.65">
      <c r="B35" s="166" t="s">
        <v>215</v>
      </c>
      <c r="C35" s="233">
        <v>100.00000000000001</v>
      </c>
      <c r="D35" s="233">
        <v>219.00838314421691</v>
      </c>
      <c r="E35" s="233">
        <v>169.98136863600149</v>
      </c>
      <c r="F35" s="233">
        <v>-135.03589439203466</v>
      </c>
      <c r="G35" s="233">
        <v>8.2474249126570331</v>
      </c>
      <c r="H35" s="233">
        <v>135.17308346800931</v>
      </c>
      <c r="I35" s="233">
        <v>-54.45159631047396</v>
      </c>
      <c r="J35" s="233">
        <v>39.362968625041127</v>
      </c>
      <c r="K35" s="233">
        <v>537.43193903495069</v>
      </c>
    </row>
    <row r="37" spans="2:11" s="30" customFormat="1" ht="15.75" customHeight="1" x14ac:dyDescent="0.75">
      <c r="B37" s="23"/>
      <c r="C37" s="288" t="s">
        <v>131</v>
      </c>
      <c r="D37" s="289"/>
      <c r="E37" s="289"/>
      <c r="F37" s="289"/>
      <c r="G37" s="289"/>
      <c r="H37" s="289"/>
      <c r="I37" s="289"/>
      <c r="J37" s="289"/>
      <c r="K37" s="290"/>
    </row>
    <row r="38" spans="2:11" s="30" customFormat="1" ht="30" customHeight="1" x14ac:dyDescent="0.75">
      <c r="B38" s="21" t="s">
        <v>126</v>
      </c>
      <c r="C38" s="305" t="s">
        <v>49</v>
      </c>
      <c r="D38" s="306"/>
      <c r="E38" s="306"/>
      <c r="F38" s="306"/>
      <c r="G38" s="306"/>
      <c r="H38" s="306"/>
      <c r="I38" s="306"/>
      <c r="J38" s="306"/>
      <c r="K38" s="307"/>
    </row>
    <row r="39" spans="2:11" s="30" customFormat="1" ht="15.95" customHeight="1" x14ac:dyDescent="0.75">
      <c r="B39" s="21" t="s">
        <v>133</v>
      </c>
      <c r="C39" s="308" t="s">
        <v>8</v>
      </c>
      <c r="D39" s="309"/>
      <c r="E39" s="309"/>
      <c r="F39" s="309"/>
      <c r="G39" s="310"/>
      <c r="H39" s="311" t="s">
        <v>9</v>
      </c>
      <c r="I39" s="312"/>
      <c r="J39" s="312"/>
      <c r="K39" s="313"/>
    </row>
    <row r="40" spans="2:11" s="30" customFormat="1" ht="15.75" x14ac:dyDescent="0.75">
      <c r="B40" s="21" t="s">
        <v>127</v>
      </c>
      <c r="C40" s="69">
        <v>2013</v>
      </c>
      <c r="D40" s="69">
        <v>2014</v>
      </c>
      <c r="E40" s="69">
        <v>2015</v>
      </c>
      <c r="F40" s="69">
        <v>2016</v>
      </c>
      <c r="G40" s="69">
        <v>2017</v>
      </c>
      <c r="H40" s="214">
        <v>2018</v>
      </c>
      <c r="I40" s="214">
        <v>2019</v>
      </c>
      <c r="J40" s="214" t="s">
        <v>134</v>
      </c>
      <c r="K40" s="214" t="s">
        <v>135</v>
      </c>
    </row>
    <row r="41" spans="2:11" s="164" customFormat="1" ht="15.25" x14ac:dyDescent="0.65">
      <c r="B41" s="165" t="s">
        <v>207</v>
      </c>
      <c r="C41" s="232"/>
      <c r="D41" s="232"/>
      <c r="E41" s="232"/>
      <c r="F41" s="232"/>
      <c r="G41" s="232"/>
      <c r="H41" s="232"/>
      <c r="I41" s="232"/>
      <c r="J41" s="232"/>
      <c r="K41" s="232"/>
    </row>
    <row r="42" spans="2:11" s="164" customFormat="1" ht="15.25" x14ac:dyDescent="0.65">
      <c r="B42" s="165" t="s">
        <v>208</v>
      </c>
      <c r="C42" s="232"/>
      <c r="D42" s="232"/>
      <c r="E42" s="232"/>
      <c r="F42" s="232"/>
      <c r="G42" s="232"/>
      <c r="H42" s="232"/>
      <c r="I42" s="232"/>
      <c r="J42" s="232"/>
      <c r="K42" s="232"/>
    </row>
    <row r="43" spans="2:11" s="164" customFormat="1" ht="15.25" x14ac:dyDescent="0.65">
      <c r="B43" s="165" t="s">
        <v>209</v>
      </c>
      <c r="C43" s="232"/>
      <c r="D43" s="232"/>
      <c r="E43" s="232"/>
      <c r="F43" s="232"/>
      <c r="G43" s="232"/>
      <c r="H43" s="232"/>
      <c r="I43" s="232"/>
      <c r="J43" s="232"/>
      <c r="K43" s="232"/>
    </row>
    <row r="44" spans="2:11" s="164" customFormat="1" ht="15.25" x14ac:dyDescent="0.65">
      <c r="B44" s="165" t="s">
        <v>210</v>
      </c>
      <c r="C44" s="232"/>
      <c r="D44" s="232"/>
      <c r="E44" s="232"/>
      <c r="F44" s="232"/>
      <c r="G44" s="232"/>
      <c r="H44" s="232"/>
      <c r="I44" s="232"/>
      <c r="J44" s="232"/>
      <c r="K44" s="232"/>
    </row>
    <row r="45" spans="2:11" s="164" customFormat="1" ht="30.5" x14ac:dyDescent="0.65">
      <c r="B45" s="166" t="s">
        <v>211</v>
      </c>
      <c r="C45" s="233">
        <v>100</v>
      </c>
      <c r="D45" s="233">
        <v>260.13527328299534</v>
      </c>
      <c r="E45" s="233">
        <v>-50.717413891305306</v>
      </c>
      <c r="F45" s="233">
        <v>278.35327555874079</v>
      </c>
      <c r="G45" s="233">
        <v>232.72404208916535</v>
      </c>
      <c r="H45" s="233">
        <v>268.8028909356666</v>
      </c>
      <c r="I45" s="233">
        <v>333.63994747880889</v>
      </c>
      <c r="J45" s="233">
        <v>-140.3954514861627</v>
      </c>
      <c r="K45" s="233">
        <v>-205.3640311336768</v>
      </c>
    </row>
    <row r="46" spans="2:11" s="164" customFormat="1" ht="15.25" x14ac:dyDescent="0.65">
      <c r="B46" s="165" t="s">
        <v>212</v>
      </c>
      <c r="C46" s="232"/>
      <c r="D46" s="232"/>
      <c r="E46" s="232"/>
      <c r="F46" s="232"/>
      <c r="G46" s="232"/>
      <c r="H46" s="232"/>
      <c r="I46" s="232"/>
      <c r="J46" s="232"/>
      <c r="K46" s="232"/>
    </row>
    <row r="47" spans="2:11" s="164" customFormat="1" ht="15.25" x14ac:dyDescent="0.65">
      <c r="B47" s="165" t="s">
        <v>213</v>
      </c>
      <c r="C47" s="232"/>
      <c r="D47" s="232"/>
      <c r="E47" s="232"/>
      <c r="F47" s="232"/>
      <c r="G47" s="232"/>
      <c r="H47" s="232"/>
      <c r="I47" s="232"/>
      <c r="J47" s="232"/>
      <c r="K47" s="232"/>
    </row>
    <row r="48" spans="2:11" s="164" customFormat="1" ht="30.5" x14ac:dyDescent="0.65">
      <c r="B48" s="166" t="s">
        <v>214</v>
      </c>
      <c r="C48" s="233" t="e">
        <v>#DIV/0!</v>
      </c>
      <c r="D48" s="233" t="e">
        <v>#DIV/0!</v>
      </c>
      <c r="E48" s="233" t="e">
        <v>#DIV/0!</v>
      </c>
      <c r="F48" s="233" t="e">
        <v>#DIV/0!</v>
      </c>
      <c r="G48" s="233" t="e">
        <v>#DIV/0!</v>
      </c>
      <c r="H48" s="233" t="e">
        <v>#DIV/0!</v>
      </c>
      <c r="I48" s="233" t="e">
        <v>#DIV/0!</v>
      </c>
      <c r="J48" s="233" t="e">
        <v>#DIV/0!</v>
      </c>
      <c r="K48" s="233" t="e">
        <v>#DIV/0!</v>
      </c>
    </row>
    <row r="49" spans="2:11" s="164" customFormat="1" ht="15.25" x14ac:dyDescent="0.65">
      <c r="B49" s="166" t="s">
        <v>215</v>
      </c>
      <c r="C49" s="233">
        <v>100</v>
      </c>
      <c r="D49" s="233">
        <v>117.6667664365537</v>
      </c>
      <c r="E49" s="233">
        <v>178.26657941423321</v>
      </c>
      <c r="F49" s="233">
        <v>-99.74174706725303</v>
      </c>
      <c r="G49" s="233">
        <v>-147.51522050839188</v>
      </c>
      <c r="H49" s="233">
        <v>-85.023687478286021</v>
      </c>
      <c r="I49" s="233">
        <v>-16.891786630376988</v>
      </c>
      <c r="J49" s="233">
        <v>99.152470201597581</v>
      </c>
      <c r="K49" s="233">
        <v>174.478731166382</v>
      </c>
    </row>
    <row r="51" spans="2:11" s="30" customFormat="1" ht="15.75" customHeight="1" x14ac:dyDescent="0.75">
      <c r="B51" s="23"/>
      <c r="C51" s="288" t="s">
        <v>131</v>
      </c>
      <c r="D51" s="289"/>
      <c r="E51" s="289"/>
      <c r="F51" s="289"/>
      <c r="G51" s="289"/>
      <c r="H51" s="289"/>
      <c r="I51" s="289"/>
      <c r="J51" s="289"/>
      <c r="K51" s="290"/>
    </row>
    <row r="52" spans="2:11" s="30" customFormat="1" ht="30" customHeight="1" x14ac:dyDescent="0.75">
      <c r="B52" s="21" t="s">
        <v>126</v>
      </c>
      <c r="C52" s="305" t="s">
        <v>55</v>
      </c>
      <c r="D52" s="306"/>
      <c r="E52" s="306"/>
      <c r="F52" s="306"/>
      <c r="G52" s="306"/>
      <c r="H52" s="306"/>
      <c r="I52" s="306"/>
      <c r="J52" s="306"/>
      <c r="K52" s="307"/>
    </row>
    <row r="53" spans="2:11" s="30" customFormat="1" ht="15.95" customHeight="1" x14ac:dyDescent="0.75">
      <c r="B53" s="21" t="s">
        <v>133</v>
      </c>
      <c r="C53" s="308" t="s">
        <v>8</v>
      </c>
      <c r="D53" s="309"/>
      <c r="E53" s="309"/>
      <c r="F53" s="309"/>
      <c r="G53" s="310"/>
      <c r="H53" s="311" t="s">
        <v>9</v>
      </c>
      <c r="I53" s="312"/>
      <c r="J53" s="312"/>
      <c r="K53" s="313"/>
    </row>
    <row r="54" spans="2:11" s="30" customFormat="1" ht="15.75" x14ac:dyDescent="0.75">
      <c r="B54" s="21" t="s">
        <v>127</v>
      </c>
      <c r="C54" s="69">
        <v>2013</v>
      </c>
      <c r="D54" s="69">
        <v>2014</v>
      </c>
      <c r="E54" s="69">
        <v>2015</v>
      </c>
      <c r="F54" s="69">
        <v>2016</v>
      </c>
      <c r="G54" s="69">
        <v>2017</v>
      </c>
      <c r="H54" s="214">
        <v>2018</v>
      </c>
      <c r="I54" s="214">
        <v>2019</v>
      </c>
      <c r="J54" s="214" t="s">
        <v>134</v>
      </c>
      <c r="K54" s="214" t="s">
        <v>135</v>
      </c>
    </row>
    <row r="55" spans="2:11" s="164" customFormat="1" ht="15.25" x14ac:dyDescent="0.65">
      <c r="B55" s="165" t="s">
        <v>207</v>
      </c>
      <c r="C55" s="232"/>
      <c r="D55" s="232"/>
      <c r="E55" s="232"/>
      <c r="F55" s="232"/>
      <c r="G55" s="232"/>
      <c r="H55" s="232"/>
      <c r="I55" s="232"/>
      <c r="J55" s="232"/>
      <c r="K55" s="232"/>
    </row>
    <row r="56" spans="2:11" s="164" customFormat="1" ht="15.25" x14ac:dyDescent="0.65">
      <c r="B56" s="165" t="s">
        <v>208</v>
      </c>
      <c r="C56" s="232"/>
      <c r="D56" s="232"/>
      <c r="E56" s="232"/>
      <c r="F56" s="232"/>
      <c r="G56" s="232"/>
      <c r="H56" s="232"/>
      <c r="I56" s="232"/>
      <c r="J56" s="232"/>
      <c r="K56" s="232"/>
    </row>
    <row r="57" spans="2:11" s="164" customFormat="1" ht="15.25" x14ac:dyDescent="0.65">
      <c r="B57" s="165" t="s">
        <v>209</v>
      </c>
      <c r="C57" s="232"/>
      <c r="D57" s="232"/>
      <c r="E57" s="232"/>
      <c r="F57" s="232"/>
      <c r="G57" s="232"/>
      <c r="H57" s="232"/>
      <c r="I57" s="232"/>
      <c r="J57" s="232"/>
      <c r="K57" s="232"/>
    </row>
    <row r="58" spans="2:11" s="164" customFormat="1" ht="15.25" x14ac:dyDescent="0.65">
      <c r="B58" s="165" t="s">
        <v>210</v>
      </c>
      <c r="C58" s="232"/>
      <c r="D58" s="232"/>
      <c r="E58" s="232"/>
      <c r="F58" s="232"/>
      <c r="G58" s="232"/>
      <c r="H58" s="232"/>
      <c r="I58" s="232"/>
      <c r="J58" s="232"/>
      <c r="K58" s="232"/>
    </row>
    <row r="59" spans="2:11" s="164" customFormat="1" ht="30.5" x14ac:dyDescent="0.65">
      <c r="B59" s="166" t="s">
        <v>211</v>
      </c>
      <c r="C59" s="233">
        <v>100</v>
      </c>
      <c r="D59" s="233">
        <v>167.83216120127872</v>
      </c>
      <c r="E59" s="233">
        <v>173.79840595681188</v>
      </c>
      <c r="F59" s="233">
        <v>-28.429346640395167</v>
      </c>
      <c r="G59" s="233">
        <v>63.525793827439756</v>
      </c>
      <c r="H59" s="233">
        <v>209.36976113919474</v>
      </c>
      <c r="I59" s="233">
        <v>-75.963422048386704</v>
      </c>
      <c r="J59" s="233">
        <v>72.066242547626445</v>
      </c>
      <c r="K59" s="233">
        <v>-16.937961617801502</v>
      </c>
    </row>
    <row r="60" spans="2:11" s="164" customFormat="1" ht="15.25" x14ac:dyDescent="0.65">
      <c r="B60" s="165" t="s">
        <v>212</v>
      </c>
      <c r="C60" s="232"/>
      <c r="D60" s="232"/>
      <c r="E60" s="232"/>
      <c r="F60" s="232"/>
      <c r="G60" s="232"/>
      <c r="H60" s="232"/>
      <c r="I60" s="232"/>
      <c r="J60" s="232"/>
      <c r="K60" s="232"/>
    </row>
    <row r="61" spans="2:11" s="164" customFormat="1" ht="15.25" x14ac:dyDescent="0.65">
      <c r="B61" s="165" t="s">
        <v>213</v>
      </c>
      <c r="C61" s="232"/>
      <c r="D61" s="232"/>
      <c r="E61" s="232"/>
      <c r="F61" s="232"/>
      <c r="G61" s="232"/>
      <c r="H61" s="232"/>
      <c r="I61" s="232"/>
      <c r="J61" s="232"/>
      <c r="K61" s="232"/>
    </row>
    <row r="62" spans="2:11" s="164" customFormat="1" ht="30.5" x14ac:dyDescent="0.65">
      <c r="B62" s="166" t="s">
        <v>214</v>
      </c>
      <c r="C62" s="233" t="e">
        <v>#DIV/0!</v>
      </c>
      <c r="D62" s="233" t="e">
        <v>#DIV/0!</v>
      </c>
      <c r="E62" s="233" t="e">
        <v>#DIV/0!</v>
      </c>
      <c r="F62" s="233" t="e">
        <v>#DIV/0!</v>
      </c>
      <c r="G62" s="233" t="e">
        <v>#DIV/0!</v>
      </c>
      <c r="H62" s="233" t="e">
        <v>#DIV/0!</v>
      </c>
      <c r="I62" s="233" t="e">
        <v>#DIV/0!</v>
      </c>
      <c r="J62" s="233" t="e">
        <v>#DIV/0!</v>
      </c>
      <c r="K62" s="233" t="e">
        <v>#DIV/0!</v>
      </c>
    </row>
    <row r="63" spans="2:11" s="164" customFormat="1" ht="15.25" x14ac:dyDescent="0.65">
      <c r="B63" s="166" t="s">
        <v>215</v>
      </c>
      <c r="C63" s="233">
        <v>100</v>
      </c>
      <c r="D63" s="233">
        <v>54.010051488733232</v>
      </c>
      <c r="E63" s="233">
        <v>183.1158188867997</v>
      </c>
      <c r="F63" s="233">
        <v>45.297284203755069</v>
      </c>
      <c r="G63" s="233">
        <v>-92.14978718515242</v>
      </c>
      <c r="H63" s="233">
        <v>188.59482224193283</v>
      </c>
      <c r="I63" s="233">
        <v>128.10015315206581</v>
      </c>
      <c r="J63" s="233">
        <v>33.268637309064012</v>
      </c>
      <c r="K63" s="233">
        <v>167.66016434493596</v>
      </c>
    </row>
    <row r="65" spans="2:11" s="30" customFormat="1" ht="15.75" customHeight="1" x14ac:dyDescent="0.75">
      <c r="B65" s="23"/>
      <c r="C65" s="288" t="s">
        <v>131</v>
      </c>
      <c r="D65" s="289"/>
      <c r="E65" s="289"/>
      <c r="F65" s="289"/>
      <c r="G65" s="289"/>
      <c r="H65" s="289"/>
      <c r="I65" s="289"/>
      <c r="J65" s="289"/>
      <c r="K65" s="290"/>
    </row>
    <row r="66" spans="2:11" s="30" customFormat="1" ht="30" customHeight="1" x14ac:dyDescent="0.75">
      <c r="B66" s="21" t="s">
        <v>126</v>
      </c>
      <c r="C66" s="305" t="s">
        <v>57</v>
      </c>
      <c r="D66" s="306"/>
      <c r="E66" s="306"/>
      <c r="F66" s="306"/>
      <c r="G66" s="306"/>
      <c r="H66" s="306"/>
      <c r="I66" s="306"/>
      <c r="J66" s="306"/>
      <c r="K66" s="307"/>
    </row>
    <row r="67" spans="2:11" s="30" customFormat="1" ht="15.95" customHeight="1" x14ac:dyDescent="0.75">
      <c r="B67" s="21" t="s">
        <v>133</v>
      </c>
      <c r="C67" s="308" t="s">
        <v>8</v>
      </c>
      <c r="D67" s="309"/>
      <c r="E67" s="309"/>
      <c r="F67" s="309"/>
      <c r="G67" s="310"/>
      <c r="H67" s="311" t="s">
        <v>9</v>
      </c>
      <c r="I67" s="312"/>
      <c r="J67" s="312"/>
      <c r="K67" s="313"/>
    </row>
    <row r="68" spans="2:11" s="30" customFormat="1" ht="15.75" x14ac:dyDescent="0.75">
      <c r="B68" s="21" t="s">
        <v>127</v>
      </c>
      <c r="C68" s="69">
        <v>2013</v>
      </c>
      <c r="D68" s="69">
        <v>2014</v>
      </c>
      <c r="E68" s="69">
        <v>2015</v>
      </c>
      <c r="F68" s="69">
        <v>2016</v>
      </c>
      <c r="G68" s="69">
        <v>2017</v>
      </c>
      <c r="H68" s="214">
        <v>2018</v>
      </c>
      <c r="I68" s="214">
        <v>2019</v>
      </c>
      <c r="J68" s="214" t="s">
        <v>134</v>
      </c>
      <c r="K68" s="214" t="s">
        <v>135</v>
      </c>
    </row>
    <row r="69" spans="2:11" s="164" customFormat="1" ht="15.25" x14ac:dyDescent="0.65">
      <c r="B69" s="165" t="s">
        <v>207</v>
      </c>
      <c r="C69" s="232"/>
      <c r="D69" s="232"/>
      <c r="E69" s="232"/>
      <c r="F69" s="232"/>
      <c r="G69" s="232"/>
      <c r="H69" s="232"/>
      <c r="I69" s="232"/>
      <c r="J69" s="232"/>
      <c r="K69" s="232"/>
    </row>
    <row r="70" spans="2:11" s="164" customFormat="1" ht="15.25" x14ac:dyDescent="0.65">
      <c r="B70" s="165" t="s">
        <v>208</v>
      </c>
      <c r="C70" s="232"/>
      <c r="D70" s="232"/>
      <c r="E70" s="232"/>
      <c r="F70" s="232"/>
      <c r="G70" s="232"/>
      <c r="H70" s="232"/>
      <c r="I70" s="232"/>
      <c r="J70" s="232"/>
      <c r="K70" s="232"/>
    </row>
    <row r="71" spans="2:11" s="164" customFormat="1" ht="15.25" x14ac:dyDescent="0.65">
      <c r="B71" s="165" t="s">
        <v>209</v>
      </c>
      <c r="C71" s="232"/>
      <c r="D71" s="232"/>
      <c r="E71" s="232"/>
      <c r="F71" s="232"/>
      <c r="G71" s="232"/>
      <c r="H71" s="232"/>
      <c r="I71" s="232"/>
      <c r="J71" s="232"/>
      <c r="K71" s="232"/>
    </row>
    <row r="72" spans="2:11" s="164" customFormat="1" ht="15.25" x14ac:dyDescent="0.65">
      <c r="B72" s="165" t="s">
        <v>210</v>
      </c>
      <c r="C72" s="232"/>
      <c r="D72" s="232"/>
      <c r="E72" s="232"/>
      <c r="F72" s="232"/>
      <c r="G72" s="232"/>
      <c r="H72" s="232"/>
      <c r="I72" s="232"/>
      <c r="J72" s="232"/>
      <c r="K72" s="232"/>
    </row>
    <row r="73" spans="2:11" s="164" customFormat="1" ht="30.5" x14ac:dyDescent="0.65">
      <c r="B73" s="166" t="s">
        <v>211</v>
      </c>
      <c r="C73" s="233">
        <v>100</v>
      </c>
      <c r="D73" s="233">
        <v>386.86503269701279</v>
      </c>
      <c r="E73" s="233">
        <v>-770.73355555343653</v>
      </c>
      <c r="F73" s="233">
        <v>213.88499143155548</v>
      </c>
      <c r="G73" s="233">
        <v>456.97735986204924</v>
      </c>
      <c r="H73" s="233">
        <v>-107.1748242036084</v>
      </c>
      <c r="I73" s="233">
        <v>288.2336419841659</v>
      </c>
      <c r="J73" s="233">
        <v>-9.0408512666566043</v>
      </c>
      <c r="K73" s="233">
        <v>98.082212274062343</v>
      </c>
    </row>
    <row r="74" spans="2:11" s="164" customFormat="1" ht="15.25" x14ac:dyDescent="0.65">
      <c r="B74" s="165" t="s">
        <v>212</v>
      </c>
      <c r="C74" s="232"/>
      <c r="D74" s="232"/>
      <c r="E74" s="232"/>
      <c r="F74" s="232"/>
      <c r="G74" s="232"/>
      <c r="H74" s="232"/>
      <c r="I74" s="232"/>
      <c r="J74" s="232"/>
      <c r="K74" s="232"/>
    </row>
    <row r="75" spans="2:11" s="164" customFormat="1" ht="15.25" x14ac:dyDescent="0.65">
      <c r="B75" s="165" t="s">
        <v>213</v>
      </c>
      <c r="C75" s="232"/>
      <c r="D75" s="232"/>
      <c r="E75" s="232"/>
      <c r="F75" s="232"/>
      <c r="G75" s="232"/>
      <c r="H75" s="232"/>
      <c r="I75" s="232"/>
      <c r="J75" s="232"/>
      <c r="K75" s="232"/>
    </row>
    <row r="76" spans="2:11" s="164" customFormat="1" ht="30.5" x14ac:dyDescent="0.65">
      <c r="B76" s="166" t="s">
        <v>214</v>
      </c>
      <c r="C76" s="233" t="e">
        <v>#DIV/0!</v>
      </c>
      <c r="D76" s="233" t="e">
        <v>#DIV/0!</v>
      </c>
      <c r="E76" s="233" t="e">
        <v>#DIV/0!</v>
      </c>
      <c r="F76" s="233" t="e">
        <v>#DIV/0!</v>
      </c>
      <c r="G76" s="233" t="e">
        <v>#DIV/0!</v>
      </c>
      <c r="H76" s="233" t="e">
        <v>#DIV/0!</v>
      </c>
      <c r="I76" s="233" t="e">
        <v>#DIV/0!</v>
      </c>
      <c r="J76" s="233" t="e">
        <v>#DIV/0!</v>
      </c>
      <c r="K76" s="233" t="e">
        <v>#DIV/0!</v>
      </c>
    </row>
    <row r="77" spans="2:11" s="164" customFormat="1" ht="15.25" x14ac:dyDescent="0.65">
      <c r="B77" s="166" t="s">
        <v>215</v>
      </c>
      <c r="C77" s="233">
        <v>100</v>
      </c>
      <c r="D77" s="233">
        <v>97.088282630471781</v>
      </c>
      <c r="E77" s="233">
        <v>277.11214416593401</v>
      </c>
      <c r="F77" s="233">
        <v>-37.436665902220682</v>
      </c>
      <c r="G77" s="233">
        <v>126.08334260572828</v>
      </c>
      <c r="H77" s="233">
        <v>40.545069861849043</v>
      </c>
      <c r="I77" s="233">
        <v>-40.361904455950679</v>
      </c>
      <c r="J77" s="233">
        <v>20.063253525421505</v>
      </c>
      <c r="K77" s="233">
        <v>185.79899292092412</v>
      </c>
    </row>
    <row r="79" spans="2:11" s="30" customFormat="1" ht="15.75" customHeight="1" x14ac:dyDescent="0.75">
      <c r="B79" s="23"/>
      <c r="C79" s="288" t="s">
        <v>131</v>
      </c>
      <c r="D79" s="289"/>
      <c r="E79" s="289"/>
      <c r="F79" s="289"/>
      <c r="G79" s="289"/>
      <c r="H79" s="289"/>
      <c r="I79" s="289"/>
      <c r="J79" s="289"/>
      <c r="K79" s="290"/>
    </row>
    <row r="80" spans="2:11" s="30" customFormat="1" ht="30" customHeight="1" x14ac:dyDescent="0.75">
      <c r="B80" s="21" t="s">
        <v>126</v>
      </c>
      <c r="C80" s="305"/>
      <c r="D80" s="306"/>
      <c r="E80" s="306"/>
      <c r="F80" s="306"/>
      <c r="G80" s="306"/>
      <c r="H80" s="306"/>
      <c r="I80" s="306"/>
      <c r="J80" s="306"/>
      <c r="K80" s="307"/>
    </row>
    <row r="81" spans="2:11" s="30" customFormat="1" ht="15.95" customHeight="1" x14ac:dyDescent="0.75">
      <c r="B81" s="21" t="s">
        <v>133</v>
      </c>
      <c r="C81" s="308" t="s">
        <v>8</v>
      </c>
      <c r="D81" s="309"/>
      <c r="E81" s="309"/>
      <c r="F81" s="309"/>
      <c r="G81" s="310"/>
      <c r="H81" s="311" t="s">
        <v>9</v>
      </c>
      <c r="I81" s="312"/>
      <c r="J81" s="312"/>
      <c r="K81" s="313"/>
    </row>
    <row r="82" spans="2:11" s="30" customFormat="1" ht="15.75" x14ac:dyDescent="0.75">
      <c r="B82" s="21" t="s">
        <v>127</v>
      </c>
      <c r="C82" s="69">
        <v>2013</v>
      </c>
      <c r="D82" s="69">
        <v>2014</v>
      </c>
      <c r="E82" s="69">
        <v>2015</v>
      </c>
      <c r="F82" s="69">
        <v>2016</v>
      </c>
      <c r="G82" s="69">
        <v>2017</v>
      </c>
      <c r="H82" s="214">
        <v>2018</v>
      </c>
      <c r="I82" s="214">
        <v>2019</v>
      </c>
      <c r="J82" s="214" t="s">
        <v>134</v>
      </c>
      <c r="K82" s="214" t="s">
        <v>135</v>
      </c>
    </row>
    <row r="83" spans="2:11" s="164" customFormat="1" ht="15.25" x14ac:dyDescent="0.65">
      <c r="B83" s="165" t="s">
        <v>207</v>
      </c>
      <c r="C83" s="167"/>
      <c r="D83" s="167"/>
      <c r="E83" s="167"/>
      <c r="F83" s="167"/>
      <c r="G83" s="167"/>
      <c r="H83" s="167"/>
      <c r="I83" s="167"/>
      <c r="J83" s="167"/>
      <c r="K83" s="167"/>
    </row>
    <row r="84" spans="2:11" s="164" customFormat="1" ht="15.25" x14ac:dyDescent="0.65">
      <c r="B84" s="165" t="s">
        <v>208</v>
      </c>
      <c r="C84" s="167"/>
      <c r="D84" s="167"/>
      <c r="E84" s="167"/>
      <c r="F84" s="167"/>
      <c r="G84" s="167"/>
      <c r="H84" s="167"/>
      <c r="I84" s="167"/>
      <c r="J84" s="167"/>
      <c r="K84" s="167"/>
    </row>
    <row r="85" spans="2:11" s="164" customFormat="1" ht="15.25" x14ac:dyDescent="0.65">
      <c r="B85" s="165" t="s">
        <v>209</v>
      </c>
      <c r="C85" s="167"/>
      <c r="D85" s="167"/>
      <c r="E85" s="167"/>
      <c r="F85" s="167"/>
      <c r="G85" s="167"/>
      <c r="H85" s="167"/>
      <c r="I85" s="167"/>
      <c r="J85" s="167"/>
      <c r="K85" s="167"/>
    </row>
    <row r="86" spans="2:11" s="164" customFormat="1" ht="15.25" x14ac:dyDescent="0.65">
      <c r="B86" s="165" t="s">
        <v>210</v>
      </c>
      <c r="C86" s="167"/>
      <c r="D86" s="167"/>
      <c r="E86" s="167"/>
      <c r="F86" s="167"/>
      <c r="G86" s="167"/>
      <c r="H86" s="167"/>
      <c r="I86" s="167"/>
      <c r="J86" s="167"/>
      <c r="K86" s="167"/>
    </row>
    <row r="87" spans="2:11" s="164" customFormat="1" ht="30.5" x14ac:dyDescent="0.65">
      <c r="B87" s="166" t="s">
        <v>211</v>
      </c>
      <c r="C87" s="168">
        <f t="shared" ref="C87:K87" si="0">SUM(C84:C86)</f>
        <v>0</v>
      </c>
      <c r="D87" s="168">
        <f t="shared" si="0"/>
        <v>0</v>
      </c>
      <c r="E87" s="168">
        <f t="shared" si="0"/>
        <v>0</v>
      </c>
      <c r="F87" s="168">
        <f t="shared" si="0"/>
        <v>0</v>
      </c>
      <c r="G87" s="168">
        <f t="shared" si="0"/>
        <v>0</v>
      </c>
      <c r="H87" s="168">
        <f t="shared" si="0"/>
        <v>0</v>
      </c>
      <c r="I87" s="168">
        <f t="shared" si="0"/>
        <v>0</v>
      </c>
      <c r="J87" s="168">
        <f t="shared" si="0"/>
        <v>0</v>
      </c>
      <c r="K87" s="168">
        <f t="shared" si="0"/>
        <v>0</v>
      </c>
    </row>
    <row r="88" spans="2:11" s="164" customFormat="1" ht="15.25" x14ac:dyDescent="0.65">
      <c r="B88" s="165" t="s">
        <v>212</v>
      </c>
      <c r="C88" s="167"/>
      <c r="D88" s="167"/>
      <c r="E88" s="167"/>
      <c r="F88" s="167"/>
      <c r="G88" s="167"/>
      <c r="H88" s="167"/>
      <c r="I88" s="167"/>
      <c r="J88" s="167"/>
      <c r="K88" s="167"/>
    </row>
    <row r="89" spans="2:11" s="164" customFormat="1" ht="15.25" x14ac:dyDescent="0.65">
      <c r="B89" s="165" t="s">
        <v>213</v>
      </c>
      <c r="C89" s="167"/>
      <c r="D89" s="167"/>
      <c r="E89" s="167"/>
      <c r="F89" s="167"/>
      <c r="G89" s="167"/>
      <c r="H89" s="167"/>
      <c r="I89" s="167"/>
      <c r="J89" s="167"/>
      <c r="K89" s="167"/>
    </row>
    <row r="90" spans="2:11" s="164" customFormat="1" ht="30.5" x14ac:dyDescent="0.65">
      <c r="B90" s="166" t="s">
        <v>214</v>
      </c>
      <c r="C90" s="168">
        <f t="shared" ref="C90:K90" si="1">SUM(C88:C89)</f>
        <v>0</v>
      </c>
      <c r="D90" s="168">
        <f t="shared" si="1"/>
        <v>0</v>
      </c>
      <c r="E90" s="168">
        <f t="shared" si="1"/>
        <v>0</v>
      </c>
      <c r="F90" s="168">
        <f t="shared" si="1"/>
        <v>0</v>
      </c>
      <c r="G90" s="168">
        <f t="shared" si="1"/>
        <v>0</v>
      </c>
      <c r="H90" s="168">
        <f t="shared" si="1"/>
        <v>0</v>
      </c>
      <c r="I90" s="168">
        <f t="shared" si="1"/>
        <v>0</v>
      </c>
      <c r="J90" s="168">
        <f t="shared" si="1"/>
        <v>0</v>
      </c>
      <c r="K90" s="168">
        <f t="shared" si="1"/>
        <v>0</v>
      </c>
    </row>
    <row r="91" spans="2:11" s="164" customFormat="1" ht="15.25" x14ac:dyDescent="0.65">
      <c r="B91" s="166" t="s">
        <v>215</v>
      </c>
      <c r="C91" s="168">
        <f t="shared" ref="C91:K91" si="2">C83+C87-C90</f>
        <v>0</v>
      </c>
      <c r="D91" s="168">
        <f t="shared" si="2"/>
        <v>0</v>
      </c>
      <c r="E91" s="168">
        <f t="shared" si="2"/>
        <v>0</v>
      </c>
      <c r="F91" s="168">
        <f t="shared" si="2"/>
        <v>0</v>
      </c>
      <c r="G91" s="168">
        <f t="shared" si="2"/>
        <v>0</v>
      </c>
      <c r="H91" s="168">
        <f t="shared" si="2"/>
        <v>0</v>
      </c>
      <c r="I91" s="168">
        <f t="shared" si="2"/>
        <v>0</v>
      </c>
      <c r="J91" s="168">
        <f t="shared" si="2"/>
        <v>0</v>
      </c>
      <c r="K91" s="168">
        <f t="shared" si="2"/>
        <v>0</v>
      </c>
    </row>
    <row r="93" spans="2:11" s="30" customFormat="1" ht="15.75" customHeight="1" x14ac:dyDescent="0.75">
      <c r="B93" s="23"/>
      <c r="C93" s="288" t="s">
        <v>131</v>
      </c>
      <c r="D93" s="289"/>
      <c r="E93" s="289"/>
      <c r="F93" s="289"/>
      <c r="G93" s="289"/>
      <c r="H93" s="289"/>
      <c r="I93" s="289"/>
      <c r="J93" s="289"/>
      <c r="K93" s="290"/>
    </row>
    <row r="94" spans="2:11" s="30" customFormat="1" ht="30" customHeight="1" x14ac:dyDescent="0.75">
      <c r="B94" s="21" t="s">
        <v>126</v>
      </c>
      <c r="C94" s="305"/>
      <c r="D94" s="306"/>
      <c r="E94" s="306"/>
      <c r="F94" s="306"/>
      <c r="G94" s="306"/>
      <c r="H94" s="306"/>
      <c r="I94" s="306"/>
      <c r="J94" s="306"/>
      <c r="K94" s="307"/>
    </row>
    <row r="95" spans="2:11" s="30" customFormat="1" ht="15.95" customHeight="1" x14ac:dyDescent="0.75">
      <c r="B95" s="21" t="s">
        <v>133</v>
      </c>
      <c r="C95" s="308" t="s">
        <v>8</v>
      </c>
      <c r="D95" s="309"/>
      <c r="E95" s="309"/>
      <c r="F95" s="309"/>
      <c r="G95" s="310"/>
      <c r="H95" s="311" t="s">
        <v>9</v>
      </c>
      <c r="I95" s="312"/>
      <c r="J95" s="312"/>
      <c r="K95" s="313"/>
    </row>
    <row r="96" spans="2:11" s="30" customFormat="1" ht="15.75" x14ac:dyDescent="0.75">
      <c r="B96" s="21" t="s">
        <v>127</v>
      </c>
      <c r="C96" s="69">
        <v>2013</v>
      </c>
      <c r="D96" s="69">
        <v>2014</v>
      </c>
      <c r="E96" s="69">
        <v>2015</v>
      </c>
      <c r="F96" s="69">
        <v>2016</v>
      </c>
      <c r="G96" s="69">
        <v>2017</v>
      </c>
      <c r="H96" s="214">
        <v>2018</v>
      </c>
      <c r="I96" s="214">
        <v>2019</v>
      </c>
      <c r="J96" s="214" t="s">
        <v>134</v>
      </c>
      <c r="K96" s="214" t="s">
        <v>135</v>
      </c>
    </row>
    <row r="97" spans="2:11" s="164" customFormat="1" ht="15.25" x14ac:dyDescent="0.65">
      <c r="B97" s="165" t="s">
        <v>207</v>
      </c>
      <c r="C97" s="167"/>
      <c r="D97" s="167"/>
      <c r="E97" s="167"/>
      <c r="F97" s="167"/>
      <c r="G97" s="167"/>
      <c r="H97" s="167"/>
      <c r="I97" s="167"/>
      <c r="J97" s="167"/>
      <c r="K97" s="167"/>
    </row>
    <row r="98" spans="2:11" s="164" customFormat="1" ht="15.25" x14ac:dyDescent="0.65">
      <c r="B98" s="165" t="s">
        <v>208</v>
      </c>
      <c r="C98" s="167"/>
      <c r="D98" s="167"/>
      <c r="E98" s="167"/>
      <c r="F98" s="167"/>
      <c r="G98" s="167"/>
      <c r="H98" s="167"/>
      <c r="I98" s="167"/>
      <c r="J98" s="167"/>
      <c r="K98" s="167"/>
    </row>
    <row r="99" spans="2:11" s="164" customFormat="1" ht="15.25" x14ac:dyDescent="0.65">
      <c r="B99" s="165" t="s">
        <v>209</v>
      </c>
      <c r="C99" s="167"/>
      <c r="D99" s="167"/>
      <c r="E99" s="167"/>
      <c r="F99" s="167"/>
      <c r="G99" s="167"/>
      <c r="H99" s="167"/>
      <c r="I99" s="167"/>
      <c r="J99" s="167"/>
      <c r="K99" s="167"/>
    </row>
    <row r="100" spans="2:11" s="164" customFormat="1" ht="15.25" x14ac:dyDescent="0.65">
      <c r="B100" s="165" t="s">
        <v>210</v>
      </c>
      <c r="C100" s="167"/>
      <c r="D100" s="167"/>
      <c r="E100" s="167"/>
      <c r="F100" s="167"/>
      <c r="G100" s="167"/>
      <c r="H100" s="167"/>
      <c r="I100" s="167"/>
      <c r="J100" s="167"/>
      <c r="K100" s="167"/>
    </row>
    <row r="101" spans="2:11" s="164" customFormat="1" ht="30.5" x14ac:dyDescent="0.65">
      <c r="B101" s="166" t="s">
        <v>211</v>
      </c>
      <c r="C101" s="168">
        <f t="shared" ref="C101:K101" si="3">SUM(C98:C100)</f>
        <v>0</v>
      </c>
      <c r="D101" s="168">
        <f t="shared" si="3"/>
        <v>0</v>
      </c>
      <c r="E101" s="168">
        <f t="shared" si="3"/>
        <v>0</v>
      </c>
      <c r="F101" s="168">
        <f t="shared" si="3"/>
        <v>0</v>
      </c>
      <c r="G101" s="168">
        <f t="shared" si="3"/>
        <v>0</v>
      </c>
      <c r="H101" s="168">
        <f t="shared" si="3"/>
        <v>0</v>
      </c>
      <c r="I101" s="168">
        <f t="shared" si="3"/>
        <v>0</v>
      </c>
      <c r="J101" s="168">
        <f t="shared" si="3"/>
        <v>0</v>
      </c>
      <c r="K101" s="168">
        <f t="shared" si="3"/>
        <v>0</v>
      </c>
    </row>
    <row r="102" spans="2:11" s="164" customFormat="1" ht="15.25" x14ac:dyDescent="0.65">
      <c r="B102" s="165" t="s">
        <v>212</v>
      </c>
      <c r="C102" s="167"/>
      <c r="D102" s="167"/>
      <c r="E102" s="167"/>
      <c r="F102" s="167"/>
      <c r="G102" s="167"/>
      <c r="H102" s="167"/>
      <c r="I102" s="167"/>
      <c r="J102" s="167"/>
      <c r="K102" s="167"/>
    </row>
    <row r="103" spans="2:11" s="164" customFormat="1" ht="15.25" x14ac:dyDescent="0.65">
      <c r="B103" s="165" t="s">
        <v>213</v>
      </c>
      <c r="C103" s="167"/>
      <c r="D103" s="167"/>
      <c r="E103" s="167"/>
      <c r="F103" s="167"/>
      <c r="G103" s="167"/>
      <c r="H103" s="167"/>
      <c r="I103" s="167"/>
      <c r="J103" s="167"/>
      <c r="K103" s="167"/>
    </row>
    <row r="104" spans="2:11" s="164" customFormat="1" ht="30.5" x14ac:dyDescent="0.65">
      <c r="B104" s="166" t="s">
        <v>214</v>
      </c>
      <c r="C104" s="168">
        <f t="shared" ref="C104:K104" si="4">SUM(C102:C103)</f>
        <v>0</v>
      </c>
      <c r="D104" s="168">
        <f t="shared" si="4"/>
        <v>0</v>
      </c>
      <c r="E104" s="168">
        <f t="shared" si="4"/>
        <v>0</v>
      </c>
      <c r="F104" s="168">
        <f t="shared" si="4"/>
        <v>0</v>
      </c>
      <c r="G104" s="168">
        <f t="shared" si="4"/>
        <v>0</v>
      </c>
      <c r="H104" s="168">
        <f t="shared" si="4"/>
        <v>0</v>
      </c>
      <c r="I104" s="168">
        <f t="shared" si="4"/>
        <v>0</v>
      </c>
      <c r="J104" s="168">
        <f t="shared" si="4"/>
        <v>0</v>
      </c>
      <c r="K104" s="168">
        <f t="shared" si="4"/>
        <v>0</v>
      </c>
    </row>
    <row r="105" spans="2:11" s="164" customFormat="1" ht="15.25" x14ac:dyDescent="0.65">
      <c r="B105" s="166" t="s">
        <v>215</v>
      </c>
      <c r="C105" s="168">
        <f t="shared" ref="C105:K105" si="5">C97+C101-C104</f>
        <v>0</v>
      </c>
      <c r="D105" s="168">
        <f t="shared" si="5"/>
        <v>0</v>
      </c>
      <c r="E105" s="168">
        <f t="shared" si="5"/>
        <v>0</v>
      </c>
      <c r="F105" s="168">
        <f t="shared" si="5"/>
        <v>0</v>
      </c>
      <c r="G105" s="168">
        <f t="shared" si="5"/>
        <v>0</v>
      </c>
      <c r="H105" s="168">
        <f t="shared" si="5"/>
        <v>0</v>
      </c>
      <c r="I105" s="168">
        <f t="shared" si="5"/>
        <v>0</v>
      </c>
      <c r="J105" s="168">
        <f t="shared" si="5"/>
        <v>0</v>
      </c>
      <c r="K105" s="168">
        <f t="shared" si="5"/>
        <v>0</v>
      </c>
    </row>
    <row r="107" spans="2:11" s="30" customFormat="1" ht="15.75" customHeight="1" x14ac:dyDescent="0.75">
      <c r="B107" s="23"/>
      <c r="C107" s="288" t="s">
        <v>131</v>
      </c>
      <c r="D107" s="289"/>
      <c r="E107" s="289"/>
      <c r="F107" s="289"/>
      <c r="G107" s="289"/>
      <c r="H107" s="289"/>
      <c r="I107" s="289"/>
      <c r="J107" s="289"/>
      <c r="K107" s="290"/>
    </row>
    <row r="108" spans="2:11" s="30" customFormat="1" ht="30" customHeight="1" x14ac:dyDescent="0.75">
      <c r="B108" s="21" t="s">
        <v>126</v>
      </c>
      <c r="C108" s="305"/>
      <c r="D108" s="306"/>
      <c r="E108" s="306"/>
      <c r="F108" s="306"/>
      <c r="G108" s="306"/>
      <c r="H108" s="306"/>
      <c r="I108" s="306"/>
      <c r="J108" s="306"/>
      <c r="K108" s="307"/>
    </row>
    <row r="109" spans="2:11" s="30" customFormat="1" ht="15.95" customHeight="1" x14ac:dyDescent="0.75">
      <c r="B109" s="21" t="s">
        <v>133</v>
      </c>
      <c r="C109" s="308" t="s">
        <v>8</v>
      </c>
      <c r="D109" s="309"/>
      <c r="E109" s="309"/>
      <c r="F109" s="309"/>
      <c r="G109" s="310"/>
      <c r="H109" s="311" t="s">
        <v>9</v>
      </c>
      <c r="I109" s="312"/>
      <c r="J109" s="312"/>
      <c r="K109" s="313"/>
    </row>
    <row r="110" spans="2:11" s="30" customFormat="1" ht="15.75" x14ac:dyDescent="0.75">
      <c r="B110" s="21" t="s">
        <v>127</v>
      </c>
      <c r="C110" s="69">
        <v>2013</v>
      </c>
      <c r="D110" s="69">
        <v>2014</v>
      </c>
      <c r="E110" s="69">
        <v>2015</v>
      </c>
      <c r="F110" s="69">
        <v>2016</v>
      </c>
      <c r="G110" s="69">
        <v>2017</v>
      </c>
      <c r="H110" s="214">
        <v>2018</v>
      </c>
      <c r="I110" s="214">
        <v>2019</v>
      </c>
      <c r="J110" s="214" t="s">
        <v>134</v>
      </c>
      <c r="K110" s="214" t="s">
        <v>135</v>
      </c>
    </row>
    <row r="111" spans="2:11" s="164" customFormat="1" ht="15.25" x14ac:dyDescent="0.65">
      <c r="B111" s="165" t="s">
        <v>207</v>
      </c>
      <c r="C111" s="167"/>
      <c r="D111" s="167"/>
      <c r="E111" s="167"/>
      <c r="F111" s="167"/>
      <c r="G111" s="167"/>
      <c r="H111" s="167"/>
      <c r="I111" s="167"/>
      <c r="J111" s="167"/>
      <c r="K111" s="167"/>
    </row>
    <row r="112" spans="2:11" s="164" customFormat="1" ht="15.25" x14ac:dyDescent="0.65">
      <c r="B112" s="165" t="s">
        <v>208</v>
      </c>
      <c r="C112" s="167"/>
      <c r="D112" s="167"/>
      <c r="E112" s="167"/>
      <c r="F112" s="167"/>
      <c r="G112" s="167"/>
      <c r="H112" s="167"/>
      <c r="I112" s="167"/>
      <c r="J112" s="167"/>
      <c r="K112" s="167"/>
    </row>
    <row r="113" spans="2:11" s="164" customFormat="1" ht="15.25" x14ac:dyDescent="0.65">
      <c r="B113" s="165" t="s">
        <v>209</v>
      </c>
      <c r="C113" s="167"/>
      <c r="D113" s="167"/>
      <c r="E113" s="167"/>
      <c r="F113" s="167"/>
      <c r="G113" s="167"/>
      <c r="H113" s="167"/>
      <c r="I113" s="167"/>
      <c r="J113" s="167"/>
      <c r="K113" s="167"/>
    </row>
    <row r="114" spans="2:11" s="164" customFormat="1" ht="15.25" x14ac:dyDescent="0.65">
      <c r="B114" s="165" t="s">
        <v>210</v>
      </c>
      <c r="C114" s="167"/>
      <c r="D114" s="167"/>
      <c r="E114" s="167"/>
      <c r="F114" s="167"/>
      <c r="G114" s="167"/>
      <c r="H114" s="167"/>
      <c r="I114" s="167"/>
      <c r="J114" s="167"/>
      <c r="K114" s="167"/>
    </row>
    <row r="115" spans="2:11" s="164" customFormat="1" ht="30.5" x14ac:dyDescent="0.65">
      <c r="B115" s="166" t="s">
        <v>211</v>
      </c>
      <c r="C115" s="168">
        <f t="shared" ref="C115:K115" si="6">SUM(C112:C114)</f>
        <v>0</v>
      </c>
      <c r="D115" s="168">
        <f t="shared" si="6"/>
        <v>0</v>
      </c>
      <c r="E115" s="168">
        <f t="shared" si="6"/>
        <v>0</v>
      </c>
      <c r="F115" s="168">
        <f t="shared" si="6"/>
        <v>0</v>
      </c>
      <c r="G115" s="168">
        <f t="shared" si="6"/>
        <v>0</v>
      </c>
      <c r="H115" s="168">
        <f t="shared" si="6"/>
        <v>0</v>
      </c>
      <c r="I115" s="168">
        <f t="shared" si="6"/>
        <v>0</v>
      </c>
      <c r="J115" s="168">
        <f t="shared" si="6"/>
        <v>0</v>
      </c>
      <c r="K115" s="168">
        <f t="shared" si="6"/>
        <v>0</v>
      </c>
    </row>
    <row r="116" spans="2:11" s="164" customFormat="1" ht="15.25" x14ac:dyDescent="0.65">
      <c r="B116" s="165" t="s">
        <v>212</v>
      </c>
      <c r="C116" s="167"/>
      <c r="D116" s="167"/>
      <c r="E116" s="167"/>
      <c r="F116" s="167"/>
      <c r="G116" s="167"/>
      <c r="H116" s="167"/>
      <c r="I116" s="167"/>
      <c r="J116" s="167"/>
      <c r="K116" s="167"/>
    </row>
    <row r="117" spans="2:11" s="164" customFormat="1" ht="15.25" x14ac:dyDescent="0.65">
      <c r="B117" s="165" t="s">
        <v>213</v>
      </c>
      <c r="C117" s="167"/>
      <c r="D117" s="167"/>
      <c r="E117" s="167"/>
      <c r="F117" s="167"/>
      <c r="G117" s="167"/>
      <c r="H117" s="167"/>
      <c r="I117" s="167"/>
      <c r="J117" s="167"/>
      <c r="K117" s="167"/>
    </row>
    <row r="118" spans="2:11" s="164" customFormat="1" ht="30.5" x14ac:dyDescent="0.65">
      <c r="B118" s="166" t="s">
        <v>214</v>
      </c>
      <c r="C118" s="168">
        <f t="shared" ref="C118:K118" si="7">SUM(C116:C117)</f>
        <v>0</v>
      </c>
      <c r="D118" s="168">
        <f t="shared" si="7"/>
        <v>0</v>
      </c>
      <c r="E118" s="168">
        <f t="shared" si="7"/>
        <v>0</v>
      </c>
      <c r="F118" s="168">
        <f t="shared" si="7"/>
        <v>0</v>
      </c>
      <c r="G118" s="168">
        <f t="shared" si="7"/>
        <v>0</v>
      </c>
      <c r="H118" s="168">
        <f t="shared" si="7"/>
        <v>0</v>
      </c>
      <c r="I118" s="168">
        <f t="shared" si="7"/>
        <v>0</v>
      </c>
      <c r="J118" s="168">
        <f t="shared" si="7"/>
        <v>0</v>
      </c>
      <c r="K118" s="168">
        <f t="shared" si="7"/>
        <v>0</v>
      </c>
    </row>
    <row r="119" spans="2:11" s="164" customFormat="1" ht="15.25" x14ac:dyDescent="0.65">
      <c r="B119" s="166" t="s">
        <v>215</v>
      </c>
      <c r="C119" s="168">
        <f t="shared" ref="C119:K119" si="8">C111+C115-C118</f>
        <v>0</v>
      </c>
      <c r="D119" s="168">
        <f t="shared" si="8"/>
        <v>0</v>
      </c>
      <c r="E119" s="168">
        <f t="shared" si="8"/>
        <v>0</v>
      </c>
      <c r="F119" s="168">
        <f t="shared" si="8"/>
        <v>0</v>
      </c>
      <c r="G119" s="168">
        <f t="shared" si="8"/>
        <v>0</v>
      </c>
      <c r="H119" s="168">
        <f t="shared" si="8"/>
        <v>0</v>
      </c>
      <c r="I119" s="168">
        <f t="shared" si="8"/>
        <v>0</v>
      </c>
      <c r="J119" s="168">
        <f t="shared" si="8"/>
        <v>0</v>
      </c>
      <c r="K119" s="168">
        <f t="shared" si="8"/>
        <v>0</v>
      </c>
    </row>
    <row r="121" spans="2:11" s="30" customFormat="1" ht="15.75" customHeight="1" x14ac:dyDescent="0.75">
      <c r="B121" s="23"/>
      <c r="C121" s="288" t="s">
        <v>131</v>
      </c>
      <c r="D121" s="289"/>
      <c r="E121" s="289"/>
      <c r="F121" s="289"/>
      <c r="G121" s="289"/>
      <c r="H121" s="289"/>
      <c r="I121" s="289"/>
      <c r="J121" s="289"/>
      <c r="K121" s="290"/>
    </row>
    <row r="122" spans="2:11" s="30" customFormat="1" ht="30" customHeight="1" x14ac:dyDescent="0.75">
      <c r="B122" s="21" t="s">
        <v>126</v>
      </c>
      <c r="C122" s="305"/>
      <c r="D122" s="306"/>
      <c r="E122" s="306"/>
      <c r="F122" s="306"/>
      <c r="G122" s="306"/>
      <c r="H122" s="306"/>
      <c r="I122" s="306"/>
      <c r="J122" s="306"/>
      <c r="K122" s="307"/>
    </row>
    <row r="123" spans="2:11" s="30" customFormat="1" ht="15.95" customHeight="1" x14ac:dyDescent="0.75">
      <c r="B123" s="21" t="s">
        <v>133</v>
      </c>
      <c r="C123" s="308" t="s">
        <v>8</v>
      </c>
      <c r="D123" s="309"/>
      <c r="E123" s="309"/>
      <c r="F123" s="309"/>
      <c r="G123" s="310"/>
      <c r="H123" s="311" t="s">
        <v>9</v>
      </c>
      <c r="I123" s="312"/>
      <c r="J123" s="312"/>
      <c r="K123" s="313"/>
    </row>
    <row r="124" spans="2:11" s="30" customFormat="1" ht="15.75" x14ac:dyDescent="0.75">
      <c r="B124" s="21" t="s">
        <v>127</v>
      </c>
      <c r="C124" s="69">
        <v>2013</v>
      </c>
      <c r="D124" s="69">
        <v>2014</v>
      </c>
      <c r="E124" s="69">
        <v>2015</v>
      </c>
      <c r="F124" s="69">
        <v>2016</v>
      </c>
      <c r="G124" s="69">
        <v>2017</v>
      </c>
      <c r="H124" s="214">
        <v>2018</v>
      </c>
      <c r="I124" s="214">
        <v>2019</v>
      </c>
      <c r="J124" s="214" t="s">
        <v>134</v>
      </c>
      <c r="K124" s="214" t="s">
        <v>135</v>
      </c>
    </row>
    <row r="125" spans="2:11" s="164" customFormat="1" ht="15.25" x14ac:dyDescent="0.65">
      <c r="B125" s="165" t="s">
        <v>207</v>
      </c>
      <c r="C125" s="167"/>
      <c r="D125" s="167"/>
      <c r="E125" s="167"/>
      <c r="F125" s="167"/>
      <c r="G125" s="167"/>
      <c r="H125" s="167"/>
      <c r="I125" s="167"/>
      <c r="J125" s="167"/>
      <c r="K125" s="167"/>
    </row>
    <row r="126" spans="2:11" s="164" customFormat="1" ht="15.25" x14ac:dyDescent="0.65">
      <c r="B126" s="165" t="s">
        <v>208</v>
      </c>
      <c r="C126" s="167"/>
      <c r="D126" s="167"/>
      <c r="E126" s="167"/>
      <c r="F126" s="167"/>
      <c r="G126" s="167"/>
      <c r="H126" s="167"/>
      <c r="I126" s="167"/>
      <c r="J126" s="167"/>
      <c r="K126" s="167"/>
    </row>
    <row r="127" spans="2:11" s="164" customFormat="1" ht="15.25" x14ac:dyDescent="0.65">
      <c r="B127" s="165" t="s">
        <v>209</v>
      </c>
      <c r="C127" s="167"/>
      <c r="D127" s="167"/>
      <c r="E127" s="167"/>
      <c r="F127" s="167"/>
      <c r="G127" s="167"/>
      <c r="H127" s="167"/>
      <c r="I127" s="167"/>
      <c r="J127" s="167"/>
      <c r="K127" s="167"/>
    </row>
    <row r="128" spans="2:11" s="164" customFormat="1" ht="15.25" x14ac:dyDescent="0.65">
      <c r="B128" s="165" t="s">
        <v>210</v>
      </c>
      <c r="C128" s="167"/>
      <c r="D128" s="167"/>
      <c r="E128" s="167"/>
      <c r="F128" s="167"/>
      <c r="G128" s="167"/>
      <c r="H128" s="167"/>
      <c r="I128" s="167"/>
      <c r="J128" s="167"/>
      <c r="K128" s="167"/>
    </row>
    <row r="129" spans="2:11" s="164" customFormat="1" ht="30.5" x14ac:dyDescent="0.65">
      <c r="B129" s="166" t="s">
        <v>211</v>
      </c>
      <c r="C129" s="168">
        <f t="shared" ref="C129:K129" si="9">SUM(C126:C128)</f>
        <v>0</v>
      </c>
      <c r="D129" s="168">
        <f t="shared" si="9"/>
        <v>0</v>
      </c>
      <c r="E129" s="168">
        <f t="shared" si="9"/>
        <v>0</v>
      </c>
      <c r="F129" s="168">
        <f t="shared" si="9"/>
        <v>0</v>
      </c>
      <c r="G129" s="168">
        <f t="shared" si="9"/>
        <v>0</v>
      </c>
      <c r="H129" s="168">
        <f t="shared" si="9"/>
        <v>0</v>
      </c>
      <c r="I129" s="168">
        <f t="shared" si="9"/>
        <v>0</v>
      </c>
      <c r="J129" s="168">
        <f t="shared" si="9"/>
        <v>0</v>
      </c>
      <c r="K129" s="168">
        <f t="shared" si="9"/>
        <v>0</v>
      </c>
    </row>
    <row r="130" spans="2:11" s="164" customFormat="1" ht="15.25" x14ac:dyDescent="0.65">
      <c r="B130" s="165" t="s">
        <v>212</v>
      </c>
      <c r="C130" s="167"/>
      <c r="D130" s="167"/>
      <c r="E130" s="167"/>
      <c r="F130" s="167"/>
      <c r="G130" s="167"/>
      <c r="H130" s="167"/>
      <c r="I130" s="167"/>
      <c r="J130" s="167"/>
      <c r="K130" s="167"/>
    </row>
    <row r="131" spans="2:11" s="164" customFormat="1" ht="15.25" x14ac:dyDescent="0.65">
      <c r="B131" s="165" t="s">
        <v>213</v>
      </c>
      <c r="C131" s="167"/>
      <c r="D131" s="167"/>
      <c r="E131" s="167"/>
      <c r="F131" s="167"/>
      <c r="G131" s="167"/>
      <c r="H131" s="167"/>
      <c r="I131" s="167"/>
      <c r="J131" s="167"/>
      <c r="K131" s="167"/>
    </row>
    <row r="132" spans="2:11" s="164" customFormat="1" ht="30.5" x14ac:dyDescent="0.65">
      <c r="B132" s="166" t="s">
        <v>214</v>
      </c>
      <c r="C132" s="168">
        <f t="shared" ref="C132:K132" si="10">SUM(C130:C131)</f>
        <v>0</v>
      </c>
      <c r="D132" s="168">
        <f t="shared" si="10"/>
        <v>0</v>
      </c>
      <c r="E132" s="168">
        <f t="shared" si="10"/>
        <v>0</v>
      </c>
      <c r="F132" s="168">
        <f t="shared" si="10"/>
        <v>0</v>
      </c>
      <c r="G132" s="168">
        <f t="shared" si="10"/>
        <v>0</v>
      </c>
      <c r="H132" s="168">
        <f t="shared" si="10"/>
        <v>0</v>
      </c>
      <c r="I132" s="168">
        <f t="shared" si="10"/>
        <v>0</v>
      </c>
      <c r="J132" s="168">
        <f t="shared" si="10"/>
        <v>0</v>
      </c>
      <c r="K132" s="168">
        <f t="shared" si="10"/>
        <v>0</v>
      </c>
    </row>
    <row r="133" spans="2:11" s="164" customFormat="1" ht="15.25" x14ac:dyDescent="0.65">
      <c r="B133" s="166" t="s">
        <v>215</v>
      </c>
      <c r="C133" s="168">
        <f t="shared" ref="C133:K133" si="11">C125+C129-C132</f>
        <v>0</v>
      </c>
      <c r="D133" s="168">
        <f t="shared" si="11"/>
        <v>0</v>
      </c>
      <c r="E133" s="168">
        <f t="shared" si="11"/>
        <v>0</v>
      </c>
      <c r="F133" s="168">
        <f t="shared" si="11"/>
        <v>0</v>
      </c>
      <c r="G133" s="168">
        <f t="shared" si="11"/>
        <v>0</v>
      </c>
      <c r="H133" s="168">
        <f t="shared" si="11"/>
        <v>0</v>
      </c>
      <c r="I133" s="168">
        <f t="shared" si="11"/>
        <v>0</v>
      </c>
      <c r="J133" s="168">
        <f t="shared" si="11"/>
        <v>0</v>
      </c>
      <c r="K133" s="168">
        <f t="shared" si="11"/>
        <v>0</v>
      </c>
    </row>
    <row r="135" spans="2:11" s="30" customFormat="1" ht="15.75" customHeight="1" x14ac:dyDescent="0.75">
      <c r="B135" s="23"/>
      <c r="C135" s="288" t="s">
        <v>131</v>
      </c>
      <c r="D135" s="289"/>
      <c r="E135" s="289"/>
      <c r="F135" s="289"/>
      <c r="G135" s="289"/>
      <c r="H135" s="289"/>
      <c r="I135" s="289"/>
      <c r="J135" s="289"/>
      <c r="K135" s="290"/>
    </row>
    <row r="136" spans="2:11" s="30" customFormat="1" ht="30" customHeight="1" x14ac:dyDescent="0.75">
      <c r="B136" s="21" t="s">
        <v>126</v>
      </c>
      <c r="C136" s="305"/>
      <c r="D136" s="306"/>
      <c r="E136" s="306"/>
      <c r="F136" s="306"/>
      <c r="G136" s="306"/>
      <c r="H136" s="306"/>
      <c r="I136" s="306"/>
      <c r="J136" s="306"/>
      <c r="K136" s="307"/>
    </row>
    <row r="137" spans="2:11" s="30" customFormat="1" ht="15.95" customHeight="1" x14ac:dyDescent="0.75">
      <c r="B137" s="21" t="s">
        <v>133</v>
      </c>
      <c r="C137" s="308" t="s">
        <v>8</v>
      </c>
      <c r="D137" s="309"/>
      <c r="E137" s="309"/>
      <c r="F137" s="309"/>
      <c r="G137" s="310"/>
      <c r="H137" s="311" t="s">
        <v>9</v>
      </c>
      <c r="I137" s="312"/>
      <c r="J137" s="312"/>
      <c r="K137" s="313"/>
    </row>
    <row r="138" spans="2:11" s="30" customFormat="1" ht="15.75" x14ac:dyDescent="0.75">
      <c r="B138" s="21" t="s">
        <v>127</v>
      </c>
      <c r="C138" s="69">
        <v>2013</v>
      </c>
      <c r="D138" s="69">
        <v>2014</v>
      </c>
      <c r="E138" s="69">
        <v>2015</v>
      </c>
      <c r="F138" s="69">
        <v>2016</v>
      </c>
      <c r="G138" s="69">
        <v>2017</v>
      </c>
      <c r="H138" s="214">
        <v>2018</v>
      </c>
      <c r="I138" s="214">
        <v>2019</v>
      </c>
      <c r="J138" s="214" t="s">
        <v>134</v>
      </c>
      <c r="K138" s="214" t="s">
        <v>135</v>
      </c>
    </row>
    <row r="139" spans="2:11" s="164" customFormat="1" ht="15.25" x14ac:dyDescent="0.65">
      <c r="B139" s="165" t="s">
        <v>207</v>
      </c>
      <c r="C139" s="167"/>
      <c r="D139" s="167"/>
      <c r="E139" s="167"/>
      <c r="F139" s="167"/>
      <c r="G139" s="167"/>
      <c r="H139" s="167"/>
      <c r="I139" s="167"/>
      <c r="J139" s="167"/>
      <c r="K139" s="167"/>
    </row>
    <row r="140" spans="2:11" s="164" customFormat="1" ht="15.25" x14ac:dyDescent="0.65">
      <c r="B140" s="165" t="s">
        <v>208</v>
      </c>
      <c r="C140" s="167"/>
      <c r="D140" s="167"/>
      <c r="E140" s="167"/>
      <c r="F140" s="167"/>
      <c r="G140" s="167"/>
      <c r="H140" s="167"/>
      <c r="I140" s="167"/>
      <c r="J140" s="167"/>
      <c r="K140" s="167"/>
    </row>
    <row r="141" spans="2:11" s="164" customFormat="1" ht="15.25" x14ac:dyDescent="0.65">
      <c r="B141" s="165" t="s">
        <v>209</v>
      </c>
      <c r="C141" s="167"/>
      <c r="D141" s="167"/>
      <c r="E141" s="167"/>
      <c r="F141" s="167"/>
      <c r="G141" s="167"/>
      <c r="H141" s="167"/>
      <c r="I141" s="167"/>
      <c r="J141" s="167"/>
      <c r="K141" s="167"/>
    </row>
    <row r="142" spans="2:11" s="164" customFormat="1" ht="15.25" x14ac:dyDescent="0.65">
      <c r="B142" s="165" t="s">
        <v>210</v>
      </c>
      <c r="C142" s="167"/>
      <c r="D142" s="167"/>
      <c r="E142" s="167"/>
      <c r="F142" s="167"/>
      <c r="G142" s="167"/>
      <c r="H142" s="167"/>
      <c r="I142" s="167"/>
      <c r="J142" s="167"/>
      <c r="K142" s="167"/>
    </row>
    <row r="143" spans="2:11" s="164" customFormat="1" ht="30.5" x14ac:dyDescent="0.65">
      <c r="B143" s="166" t="s">
        <v>211</v>
      </c>
      <c r="C143" s="168">
        <f t="shared" ref="C143:K143" si="12">SUM(C140:C142)</f>
        <v>0</v>
      </c>
      <c r="D143" s="168">
        <f t="shared" si="12"/>
        <v>0</v>
      </c>
      <c r="E143" s="168">
        <f t="shared" si="12"/>
        <v>0</v>
      </c>
      <c r="F143" s="168">
        <f t="shared" si="12"/>
        <v>0</v>
      </c>
      <c r="G143" s="168">
        <f t="shared" si="12"/>
        <v>0</v>
      </c>
      <c r="H143" s="168">
        <f t="shared" si="12"/>
        <v>0</v>
      </c>
      <c r="I143" s="168">
        <f t="shared" si="12"/>
        <v>0</v>
      </c>
      <c r="J143" s="168">
        <f t="shared" si="12"/>
        <v>0</v>
      </c>
      <c r="K143" s="168">
        <f t="shared" si="12"/>
        <v>0</v>
      </c>
    </row>
    <row r="144" spans="2:11" s="164" customFormat="1" ht="15.25" x14ac:dyDescent="0.65">
      <c r="B144" s="165" t="s">
        <v>212</v>
      </c>
      <c r="C144" s="167"/>
      <c r="D144" s="167"/>
      <c r="E144" s="167"/>
      <c r="F144" s="167"/>
      <c r="G144" s="167"/>
      <c r="H144" s="167"/>
      <c r="I144" s="167"/>
      <c r="J144" s="167"/>
      <c r="K144" s="167"/>
    </row>
    <row r="145" spans="2:11" s="164" customFormat="1" ht="15.25" x14ac:dyDescent="0.65">
      <c r="B145" s="165" t="s">
        <v>213</v>
      </c>
      <c r="C145" s="167"/>
      <c r="D145" s="167"/>
      <c r="E145" s="167"/>
      <c r="F145" s="167"/>
      <c r="G145" s="167"/>
      <c r="H145" s="167"/>
      <c r="I145" s="167"/>
      <c r="J145" s="167"/>
      <c r="K145" s="167"/>
    </row>
    <row r="146" spans="2:11" s="164" customFormat="1" ht="30.5" x14ac:dyDescent="0.65">
      <c r="B146" s="166" t="s">
        <v>214</v>
      </c>
      <c r="C146" s="168">
        <f t="shared" ref="C146:K146" si="13">SUM(C144:C145)</f>
        <v>0</v>
      </c>
      <c r="D146" s="168">
        <f t="shared" si="13"/>
        <v>0</v>
      </c>
      <c r="E146" s="168">
        <f t="shared" si="13"/>
        <v>0</v>
      </c>
      <c r="F146" s="168">
        <f t="shared" si="13"/>
        <v>0</v>
      </c>
      <c r="G146" s="168">
        <f t="shared" si="13"/>
        <v>0</v>
      </c>
      <c r="H146" s="168">
        <f t="shared" si="13"/>
        <v>0</v>
      </c>
      <c r="I146" s="168">
        <f t="shared" si="13"/>
        <v>0</v>
      </c>
      <c r="J146" s="168">
        <f t="shared" si="13"/>
        <v>0</v>
      </c>
      <c r="K146" s="168">
        <f t="shared" si="13"/>
        <v>0</v>
      </c>
    </row>
    <row r="147" spans="2:11" s="164" customFormat="1" ht="15.25" x14ac:dyDescent="0.65">
      <c r="B147" s="166" t="s">
        <v>215</v>
      </c>
      <c r="C147" s="168">
        <f t="shared" ref="C147:K147" si="14">C139+C143-C146</f>
        <v>0</v>
      </c>
      <c r="D147" s="168">
        <f t="shared" si="14"/>
        <v>0</v>
      </c>
      <c r="E147" s="168">
        <f t="shared" si="14"/>
        <v>0</v>
      </c>
      <c r="F147" s="168">
        <f t="shared" si="14"/>
        <v>0</v>
      </c>
      <c r="G147" s="168">
        <f t="shared" si="14"/>
        <v>0</v>
      </c>
      <c r="H147" s="168">
        <f t="shared" si="14"/>
        <v>0</v>
      </c>
      <c r="I147" s="168">
        <f t="shared" si="14"/>
        <v>0</v>
      </c>
      <c r="J147" s="168">
        <f t="shared" si="14"/>
        <v>0</v>
      </c>
      <c r="K147" s="168">
        <f t="shared" si="14"/>
        <v>0</v>
      </c>
    </row>
  </sheetData>
  <mergeCells count="44">
    <mergeCell ref="C10:K10"/>
    <mergeCell ref="B2:E3"/>
    <mergeCell ref="C4:E4"/>
    <mergeCell ref="C5:E5"/>
    <mergeCell ref="B7:E7"/>
    <mergeCell ref="C9:K9"/>
    <mergeCell ref="C52:K52"/>
    <mergeCell ref="C11:G11"/>
    <mergeCell ref="H11:K11"/>
    <mergeCell ref="C23:K23"/>
    <mergeCell ref="C24:K24"/>
    <mergeCell ref="C25:G25"/>
    <mergeCell ref="H25:K25"/>
    <mergeCell ref="C37:K37"/>
    <mergeCell ref="C38:K38"/>
    <mergeCell ref="C39:G39"/>
    <mergeCell ref="H39:K39"/>
    <mergeCell ref="C51:K51"/>
    <mergeCell ref="C94:K94"/>
    <mergeCell ref="C53:G53"/>
    <mergeCell ref="H53:K53"/>
    <mergeCell ref="C65:K65"/>
    <mergeCell ref="C66:K66"/>
    <mergeCell ref="C67:G67"/>
    <mergeCell ref="H67:K67"/>
    <mergeCell ref="C79:K79"/>
    <mergeCell ref="C80:K80"/>
    <mergeCell ref="C81:G81"/>
    <mergeCell ref="H81:K81"/>
    <mergeCell ref="C93:K93"/>
    <mergeCell ref="C95:G95"/>
    <mergeCell ref="H95:K95"/>
    <mergeCell ref="C107:K107"/>
    <mergeCell ref="C108:K108"/>
    <mergeCell ref="C109:G109"/>
    <mergeCell ref="H109:K109"/>
    <mergeCell ref="C137:G137"/>
    <mergeCell ref="H137:K137"/>
    <mergeCell ref="C121:K121"/>
    <mergeCell ref="C122:K122"/>
    <mergeCell ref="C123:G123"/>
    <mergeCell ref="H123:K123"/>
    <mergeCell ref="C135:K135"/>
    <mergeCell ref="C136:K13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Guidance!$B$44:$B$64</xm:f>
          </x14:formula1>
          <xm:sqref>C10:K10 C24:K24 C38:K38 C52:K52 C66:K66 C80:K80 C94:K94 C108:K108 C122:K122 C136:K136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Z65"/>
  <sheetViews>
    <sheetView showGridLines="0" topLeftCell="A47" zoomScale="80" zoomScaleNormal="80" workbookViewId="0">
      <selection activeCell="B56" sqref="B56"/>
    </sheetView>
  </sheetViews>
  <sheetFormatPr defaultColWidth="8.7265625" defaultRowHeight="14.25" x14ac:dyDescent="0.65"/>
  <cols>
    <col min="1" max="1" width="3.7265625" style="1" customWidth="1"/>
    <col min="2" max="3" width="20.7265625" style="1" customWidth="1"/>
    <col min="4" max="4" width="23.86328125" style="1" customWidth="1"/>
    <col min="5" max="7" width="20.7265625" style="1" customWidth="1"/>
    <col min="8" max="8" width="66.54296875" style="1" customWidth="1"/>
    <col min="9" max="16384" width="8.7265625" style="1"/>
  </cols>
  <sheetData>
    <row r="1" spans="2:26" ht="15.5" thickBot="1" x14ac:dyDescent="0.9">
      <c r="Z1"/>
    </row>
    <row r="2" spans="2:26" ht="14.9" customHeight="1" x14ac:dyDescent="0.75">
      <c r="B2" s="237" t="s">
        <v>0</v>
      </c>
      <c r="C2" s="238"/>
      <c r="D2" s="238"/>
      <c r="E2" s="238"/>
      <c r="F2" s="239"/>
      <c r="H2" s="243"/>
      <c r="Z2" t="s">
        <v>1</v>
      </c>
    </row>
    <row r="3" spans="2:26" ht="15.65" customHeight="1" x14ac:dyDescent="0.75">
      <c r="B3" s="240"/>
      <c r="C3" s="241"/>
      <c r="D3" s="241"/>
      <c r="E3" s="241"/>
      <c r="F3" s="242"/>
      <c r="H3" s="243"/>
      <c r="Z3" t="s">
        <v>2</v>
      </c>
    </row>
    <row r="4" spans="2:26" ht="20.25" x14ac:dyDescent="0.65">
      <c r="B4" s="3" t="s">
        <v>3</v>
      </c>
      <c r="C4" s="244" t="s">
        <v>4</v>
      </c>
      <c r="D4" s="245"/>
      <c r="E4" s="245"/>
      <c r="F4" s="246"/>
      <c r="H4" s="243"/>
    </row>
    <row r="5" spans="2:26" ht="20.25" x14ac:dyDescent="0.65">
      <c r="B5" s="4" t="s">
        <v>5</v>
      </c>
      <c r="C5" s="244"/>
      <c r="D5" s="245"/>
      <c r="E5" s="245"/>
      <c r="F5" s="246"/>
      <c r="H5" s="243"/>
    </row>
    <row r="6" spans="2:26" s="9" customFormat="1" ht="15.25" x14ac:dyDescent="0.65">
      <c r="H6" s="243"/>
    </row>
    <row r="7" spans="2:26" s="9" customFormat="1" ht="15.25" x14ac:dyDescent="0.65">
      <c r="B7" s="47" t="s">
        <v>6</v>
      </c>
    </row>
    <row r="8" spans="2:26" s="9" customFormat="1" ht="15.25" x14ac:dyDescent="0.65">
      <c r="B8" s="47"/>
    </row>
    <row r="9" spans="2:26" s="9" customFormat="1" ht="15.25" x14ac:dyDescent="0.65">
      <c r="B9" s="9" t="s">
        <v>7</v>
      </c>
    </row>
    <row r="10" spans="2:26" s="9" customFormat="1" ht="16" thickBot="1" x14ac:dyDescent="0.8"/>
    <row r="11" spans="2:26" s="9" customFormat="1" ht="36" customHeight="1" x14ac:dyDescent="0.65">
      <c r="B11" s="247" t="s">
        <v>8</v>
      </c>
      <c r="C11" s="248"/>
      <c r="D11" s="249" t="s">
        <v>9</v>
      </c>
      <c r="E11" s="250"/>
      <c r="F11" s="58"/>
      <c r="G11" s="56"/>
      <c r="H11" s="56"/>
    </row>
    <row r="12" spans="2:26" s="9" customFormat="1" ht="42.95" customHeight="1" x14ac:dyDescent="0.65">
      <c r="B12" s="251" t="s">
        <v>10</v>
      </c>
      <c r="C12" s="252"/>
      <c r="D12" s="251" t="s">
        <v>11</v>
      </c>
      <c r="E12" s="252"/>
      <c r="F12" s="57"/>
      <c r="G12" s="57"/>
      <c r="H12" s="57"/>
    </row>
    <row r="13" spans="2:26" s="9" customFormat="1" ht="16" thickBot="1" x14ac:dyDescent="0.8"/>
    <row r="14" spans="2:26" s="9" customFormat="1" ht="15.5" x14ac:dyDescent="0.7">
      <c r="B14" s="48" t="s">
        <v>12</v>
      </c>
      <c r="C14" s="48"/>
      <c r="D14" s="171" t="s">
        <v>13</v>
      </c>
      <c r="E14" s="49"/>
      <c r="F14" s="49"/>
      <c r="G14" s="48"/>
      <c r="H14" s="48"/>
    </row>
    <row r="15" spans="2:26" s="9" customFormat="1" ht="16" thickBot="1" x14ac:dyDescent="0.8">
      <c r="B15" s="48"/>
      <c r="C15" s="48"/>
      <c r="D15" s="48"/>
      <c r="E15" s="48"/>
      <c r="F15" s="49"/>
      <c r="G15" s="48"/>
      <c r="H15" s="48"/>
      <c r="I15" s="50"/>
      <c r="J15" s="50"/>
      <c r="K15" s="50"/>
    </row>
    <row r="16" spans="2:26" s="9" customFormat="1" ht="15.5" x14ac:dyDescent="0.7">
      <c r="B16" s="48" t="s">
        <v>14</v>
      </c>
      <c r="C16" s="48"/>
      <c r="D16" s="171" t="s">
        <v>15</v>
      </c>
      <c r="E16" s="49"/>
      <c r="F16" s="49"/>
      <c r="G16" s="48"/>
      <c r="H16" s="48"/>
    </row>
    <row r="17" spans="2:8" s="9" customFormat="1" ht="15.5" x14ac:dyDescent="0.7">
      <c r="B17" s="48"/>
      <c r="C17" s="48"/>
      <c r="D17" s="51"/>
      <c r="E17" s="49"/>
      <c r="F17" s="49"/>
      <c r="G17" s="48"/>
      <c r="H17" s="48"/>
    </row>
    <row r="18" spans="2:8" s="9" customFormat="1" ht="15.25" x14ac:dyDescent="0.65">
      <c r="B18" s="52" t="s">
        <v>16</v>
      </c>
      <c r="C18" s="48"/>
      <c r="D18" s="48"/>
      <c r="E18" s="48"/>
      <c r="F18" s="48"/>
      <c r="G18" s="48"/>
      <c r="H18" s="48"/>
    </row>
    <row r="19" spans="2:8" s="9" customFormat="1" ht="15.5" x14ac:dyDescent="0.65">
      <c r="B19" s="53" t="s">
        <v>17</v>
      </c>
      <c r="C19" s="52"/>
      <c r="D19" s="52"/>
      <c r="E19" s="52"/>
      <c r="F19" s="52"/>
      <c r="G19" s="52"/>
      <c r="H19" s="52"/>
    </row>
    <row r="20" spans="2:8" s="9" customFormat="1" ht="15.25" x14ac:dyDescent="0.65">
      <c r="B20" s="48"/>
      <c r="C20" s="48"/>
      <c r="D20" s="48"/>
      <c r="E20" s="48"/>
      <c r="F20" s="48"/>
      <c r="G20" s="48"/>
      <c r="H20" s="48"/>
    </row>
    <row r="21" spans="2:8" s="9" customFormat="1" ht="15.25" x14ac:dyDescent="0.65">
      <c r="B21" s="48" t="s">
        <v>18</v>
      </c>
      <c r="C21" s="48"/>
      <c r="D21" s="48"/>
      <c r="E21" s="48"/>
      <c r="F21" s="48"/>
      <c r="G21" s="48"/>
      <c r="H21" s="48"/>
    </row>
    <row r="22" spans="2:8" s="9" customFormat="1" ht="15.95" customHeight="1" x14ac:dyDescent="0.7">
      <c r="B22" s="54" t="s">
        <v>19</v>
      </c>
      <c r="C22" s="48"/>
      <c r="D22" s="48"/>
      <c r="E22" s="48"/>
      <c r="F22" s="48"/>
      <c r="G22" s="48"/>
      <c r="H22" s="48"/>
    </row>
    <row r="23" spans="2:8" s="9" customFormat="1" ht="15.25" x14ac:dyDescent="0.65">
      <c r="B23" s="48"/>
      <c r="C23" s="48"/>
      <c r="D23" s="48"/>
      <c r="E23" s="48"/>
      <c r="F23" s="48"/>
      <c r="G23" s="48"/>
      <c r="H23" s="48"/>
    </row>
    <row r="24" spans="2:8" s="9" customFormat="1" ht="15.25" x14ac:dyDescent="0.65">
      <c r="B24" s="48" t="s">
        <v>20</v>
      </c>
      <c r="C24" s="49"/>
      <c r="D24" s="49"/>
      <c r="E24" s="48"/>
      <c r="F24" s="48"/>
      <c r="G24" s="48"/>
      <c r="H24" s="48"/>
    </row>
    <row r="25" spans="2:8" s="9" customFormat="1" ht="15.25" x14ac:dyDescent="0.65">
      <c r="B25" s="48"/>
      <c r="C25" s="49"/>
      <c r="D25" s="49"/>
      <c r="E25" s="48"/>
      <c r="F25" s="48"/>
      <c r="G25" s="48"/>
      <c r="H25" s="48"/>
    </row>
    <row r="26" spans="2:8" s="9" customFormat="1" ht="15.25" x14ac:dyDescent="0.65">
      <c r="B26" s="48" t="s">
        <v>21</v>
      </c>
      <c r="C26" s="48"/>
      <c r="D26" s="48"/>
      <c r="E26" s="48"/>
      <c r="F26" s="48"/>
      <c r="G26" s="48"/>
      <c r="H26" s="48"/>
    </row>
    <row r="27" spans="2:8" s="9" customFormat="1" ht="15.5" x14ac:dyDescent="0.7">
      <c r="B27" s="54" t="s">
        <v>22</v>
      </c>
      <c r="C27" s="48"/>
      <c r="D27" s="48"/>
      <c r="E27" s="48"/>
      <c r="F27" s="48"/>
      <c r="G27" s="48"/>
      <c r="H27" s="48"/>
    </row>
    <row r="28" spans="2:8" s="9" customFormat="1" ht="15.5" x14ac:dyDescent="0.7">
      <c r="B28" s="54"/>
      <c r="C28" s="48"/>
      <c r="D28" s="48"/>
      <c r="E28" s="48"/>
      <c r="F28" s="48"/>
      <c r="G28" s="48"/>
      <c r="H28" s="48"/>
    </row>
    <row r="29" spans="2:8" s="9" customFormat="1" ht="31.4" customHeight="1" x14ac:dyDescent="0.65">
      <c r="B29" s="253" t="s">
        <v>23</v>
      </c>
      <c r="C29" s="253"/>
      <c r="D29" s="253"/>
      <c r="E29" s="253"/>
      <c r="F29" s="253"/>
      <c r="G29" s="253"/>
      <c r="H29" s="48"/>
    </row>
    <row r="30" spans="2:8" s="9" customFormat="1" ht="15.25" x14ac:dyDescent="0.65">
      <c r="B30" s="52"/>
      <c r="C30" s="48"/>
      <c r="D30" s="48"/>
      <c r="E30" s="48"/>
      <c r="F30" s="48"/>
      <c r="G30" s="48"/>
      <c r="H30" s="48"/>
    </row>
    <row r="31" spans="2:8" s="9" customFormat="1" ht="16" thickBot="1" x14ac:dyDescent="0.8">
      <c r="B31" s="52" t="s">
        <v>24</v>
      </c>
      <c r="C31" s="48"/>
      <c r="D31" s="48"/>
      <c r="E31" s="48"/>
      <c r="F31" s="48"/>
      <c r="G31" s="48"/>
      <c r="H31" s="48"/>
    </row>
    <row r="32" spans="2:8" s="9" customFormat="1" ht="16" thickBot="1" x14ac:dyDescent="0.8">
      <c r="B32" s="48" t="s">
        <v>25</v>
      </c>
      <c r="C32" s="48"/>
      <c r="D32" s="48"/>
      <c r="E32" s="55"/>
      <c r="F32" s="48"/>
      <c r="G32" s="48"/>
      <c r="H32" s="48"/>
    </row>
    <row r="33" spans="2:8" s="9" customFormat="1" ht="15.25" x14ac:dyDescent="0.65">
      <c r="B33" s="48" t="s">
        <v>26</v>
      </c>
      <c r="C33" s="48"/>
      <c r="D33" s="48"/>
      <c r="E33" s="48"/>
      <c r="F33" s="48"/>
      <c r="G33" s="48"/>
      <c r="H33" s="48"/>
    </row>
    <row r="34" spans="2:8" s="9" customFormat="1" ht="15.25" x14ac:dyDescent="0.65">
      <c r="B34" s="48"/>
      <c r="C34" s="48"/>
      <c r="D34" s="48"/>
      <c r="E34" s="48"/>
      <c r="F34" s="48"/>
      <c r="G34" s="48"/>
      <c r="H34" s="48"/>
    </row>
    <row r="35" spans="2:8" s="9" customFormat="1" ht="32.450000000000003" customHeight="1" x14ac:dyDescent="0.65">
      <c r="B35" s="254" t="s">
        <v>27</v>
      </c>
      <c r="C35" s="254"/>
      <c r="D35" s="254"/>
      <c r="E35" s="254"/>
      <c r="F35" s="254"/>
      <c r="G35" s="254"/>
      <c r="H35" s="48"/>
    </row>
    <row r="36" spans="2:8" s="9" customFormat="1" ht="15.25" x14ac:dyDescent="0.65">
      <c r="B36" s="48"/>
      <c r="C36" s="48"/>
      <c r="D36" s="48"/>
      <c r="E36" s="48"/>
      <c r="F36" s="48"/>
      <c r="G36" s="48"/>
      <c r="H36" s="48"/>
    </row>
    <row r="37" spans="2:8" s="9" customFormat="1" ht="15.25" x14ac:dyDescent="0.65">
      <c r="B37" s="48"/>
      <c r="C37" s="48"/>
      <c r="D37" s="48"/>
      <c r="E37" s="48"/>
      <c r="F37" s="48"/>
      <c r="G37" s="48"/>
      <c r="H37" s="48"/>
    </row>
    <row r="38" spans="2:8" s="9" customFormat="1" ht="15.25" x14ac:dyDescent="0.65">
      <c r="B38" s="48" t="s">
        <v>28</v>
      </c>
      <c r="C38" s="48"/>
      <c r="D38" s="48"/>
      <c r="E38" s="48"/>
      <c r="F38" s="48"/>
      <c r="G38" s="48"/>
      <c r="H38" s="48"/>
    </row>
    <row r="39" spans="2:8" s="9" customFormat="1" ht="32.9" customHeight="1" x14ac:dyDescent="0.65">
      <c r="B39" s="254" t="s">
        <v>29</v>
      </c>
      <c r="C39" s="254"/>
      <c r="D39" s="254"/>
      <c r="E39" s="254"/>
      <c r="F39" s="254"/>
      <c r="G39" s="254"/>
      <c r="H39" s="48"/>
    </row>
    <row r="40" spans="2:8" s="9" customFormat="1" ht="15.25" x14ac:dyDescent="0.65"/>
    <row r="41" spans="2:8" customFormat="1" ht="14.75" x14ac:dyDescent="0.75">
      <c r="B41" s="59" t="s">
        <v>30</v>
      </c>
    </row>
    <row r="42" spans="2:8" customFormat="1" ht="14.75" x14ac:dyDescent="0.75"/>
    <row r="43" spans="2:8" s="61" customFormat="1" ht="15.5" x14ac:dyDescent="0.75">
      <c r="B43" s="60" t="s">
        <v>31</v>
      </c>
      <c r="C43" s="236" t="s">
        <v>32</v>
      </c>
      <c r="D43" s="236"/>
      <c r="E43" s="236"/>
      <c r="F43" s="236"/>
    </row>
    <row r="44" spans="2:8" customFormat="1" ht="57" x14ac:dyDescent="0.75">
      <c r="B44" s="62" t="s">
        <v>33</v>
      </c>
      <c r="C44" s="234" t="s">
        <v>34</v>
      </c>
      <c r="D44" s="234"/>
      <c r="E44" s="234"/>
      <c r="F44" s="234"/>
    </row>
    <row r="45" spans="2:8" customFormat="1" ht="42.75" x14ac:dyDescent="0.75">
      <c r="B45" s="63" t="s">
        <v>35</v>
      </c>
      <c r="C45" s="235" t="s">
        <v>36</v>
      </c>
      <c r="D45" s="235"/>
      <c r="E45" s="235"/>
      <c r="F45" s="235"/>
    </row>
    <row r="46" spans="2:8" customFormat="1" ht="118.4" customHeight="1" x14ac:dyDescent="0.75">
      <c r="B46" s="62" t="s">
        <v>37</v>
      </c>
      <c r="C46" s="234" t="s">
        <v>38</v>
      </c>
      <c r="D46" s="234"/>
      <c r="E46" s="234"/>
      <c r="F46" s="234"/>
    </row>
    <row r="47" spans="2:8" customFormat="1" ht="105.2" customHeight="1" x14ac:dyDescent="0.75">
      <c r="B47" s="63" t="s">
        <v>39</v>
      </c>
      <c r="C47" s="235" t="s">
        <v>40</v>
      </c>
      <c r="D47" s="235"/>
      <c r="E47" s="235"/>
      <c r="F47" s="235"/>
    </row>
    <row r="48" spans="2:8" customFormat="1" ht="28.5" x14ac:dyDescent="0.75">
      <c r="B48" s="62" t="s">
        <v>41</v>
      </c>
      <c r="C48" s="234" t="s">
        <v>42</v>
      </c>
      <c r="D48" s="234"/>
      <c r="E48" s="234"/>
      <c r="F48" s="234"/>
    </row>
    <row r="49" spans="2:6" customFormat="1" ht="14.75" x14ac:dyDescent="0.75">
      <c r="B49" s="63" t="s">
        <v>43</v>
      </c>
      <c r="C49" s="235" t="s">
        <v>44</v>
      </c>
      <c r="D49" s="235"/>
      <c r="E49" s="235"/>
      <c r="F49" s="235"/>
    </row>
    <row r="50" spans="2:6" customFormat="1" ht="42.75" x14ac:dyDescent="0.75">
      <c r="B50" s="62" t="s">
        <v>45</v>
      </c>
      <c r="C50" s="234" t="s">
        <v>46</v>
      </c>
      <c r="D50" s="234"/>
      <c r="E50" s="234"/>
      <c r="F50" s="234"/>
    </row>
    <row r="51" spans="2:6" customFormat="1" ht="76.400000000000006" customHeight="1" x14ac:dyDescent="0.75">
      <c r="B51" s="63" t="s">
        <v>47</v>
      </c>
      <c r="C51" s="235" t="s">
        <v>48</v>
      </c>
      <c r="D51" s="235"/>
      <c r="E51" s="235"/>
      <c r="F51" s="235"/>
    </row>
    <row r="52" spans="2:6" customFormat="1" ht="14.75" x14ac:dyDescent="0.75">
      <c r="B52" s="62" t="s">
        <v>49</v>
      </c>
      <c r="C52" s="234" t="s">
        <v>50</v>
      </c>
      <c r="D52" s="234"/>
      <c r="E52" s="234"/>
      <c r="F52" s="234"/>
    </row>
    <row r="53" spans="2:6" customFormat="1" ht="28.5" x14ac:dyDescent="0.75">
      <c r="B53" s="63" t="s">
        <v>51</v>
      </c>
      <c r="C53" s="235" t="s">
        <v>52</v>
      </c>
      <c r="D53" s="235"/>
      <c r="E53" s="235"/>
      <c r="F53" s="235"/>
    </row>
    <row r="54" spans="2:6" customFormat="1" ht="28.5" x14ac:dyDescent="0.75">
      <c r="B54" s="62" t="s">
        <v>53</v>
      </c>
      <c r="C54" s="234" t="s">
        <v>54</v>
      </c>
      <c r="D54" s="234"/>
      <c r="E54" s="234"/>
      <c r="F54" s="234"/>
    </row>
    <row r="55" spans="2:6" customFormat="1" ht="28.5" x14ac:dyDescent="0.75">
      <c r="B55" s="63" t="s">
        <v>55</v>
      </c>
      <c r="C55" s="235" t="s">
        <v>56</v>
      </c>
      <c r="D55" s="235"/>
      <c r="E55" s="235"/>
      <c r="F55" s="235"/>
    </row>
    <row r="56" spans="2:6" customFormat="1" ht="42.75" x14ac:dyDescent="0.75">
      <c r="B56" s="62" t="s">
        <v>57</v>
      </c>
      <c r="C56" s="234" t="s">
        <v>58</v>
      </c>
      <c r="D56" s="234"/>
      <c r="E56" s="234"/>
      <c r="F56" s="234"/>
    </row>
    <row r="57" spans="2:6" customFormat="1" ht="14.75" x14ac:dyDescent="0.75">
      <c r="B57" s="63" t="s">
        <v>59</v>
      </c>
      <c r="C57" s="235" t="s">
        <v>60</v>
      </c>
      <c r="D57" s="235"/>
      <c r="E57" s="235"/>
      <c r="F57" s="235"/>
    </row>
    <row r="58" spans="2:6" customFormat="1" ht="14.75" x14ac:dyDescent="0.75">
      <c r="B58" s="62" t="s">
        <v>61</v>
      </c>
      <c r="C58" s="234" t="s">
        <v>62</v>
      </c>
      <c r="D58" s="234"/>
      <c r="E58" s="234"/>
      <c r="F58" s="234"/>
    </row>
    <row r="59" spans="2:6" customFormat="1" ht="14.75" x14ac:dyDescent="0.75">
      <c r="B59" s="63" t="s">
        <v>63</v>
      </c>
      <c r="C59" s="235" t="s">
        <v>64</v>
      </c>
      <c r="D59" s="235"/>
      <c r="E59" s="235"/>
      <c r="F59" s="235"/>
    </row>
    <row r="60" spans="2:6" customFormat="1" ht="28.5" x14ac:dyDescent="0.75">
      <c r="B60" s="62" t="s">
        <v>65</v>
      </c>
      <c r="C60" s="234" t="s">
        <v>66</v>
      </c>
      <c r="D60" s="234"/>
      <c r="E60" s="234"/>
      <c r="F60" s="234"/>
    </row>
    <row r="61" spans="2:6" customFormat="1" ht="28.5" x14ac:dyDescent="0.75">
      <c r="B61" s="63" t="s">
        <v>67</v>
      </c>
      <c r="C61" s="235" t="s">
        <v>68</v>
      </c>
      <c r="D61" s="235"/>
      <c r="E61" s="235"/>
      <c r="F61" s="235"/>
    </row>
    <row r="62" spans="2:6" customFormat="1" ht="47.45" customHeight="1" x14ac:dyDescent="0.75">
      <c r="B62" s="62" t="s">
        <v>69</v>
      </c>
      <c r="C62" s="234" t="s">
        <v>70</v>
      </c>
      <c r="D62" s="234"/>
      <c r="E62" s="234"/>
      <c r="F62" s="234"/>
    </row>
    <row r="63" spans="2:6" customFormat="1" ht="42.75" x14ac:dyDescent="0.75">
      <c r="B63" s="63" t="s">
        <v>71</v>
      </c>
      <c r="C63" s="235" t="s">
        <v>72</v>
      </c>
      <c r="D63" s="235"/>
      <c r="E63" s="235"/>
      <c r="F63" s="235"/>
    </row>
    <row r="64" spans="2:6" customFormat="1" ht="44.9" customHeight="1" x14ac:dyDescent="0.75">
      <c r="B64" s="62" t="s">
        <v>73</v>
      </c>
      <c r="C64" s="234" t="s">
        <v>74</v>
      </c>
      <c r="D64" s="234"/>
      <c r="E64" s="234"/>
      <c r="F64" s="234"/>
    </row>
    <row r="65" spans="2:2" customFormat="1" ht="14.75" x14ac:dyDescent="0.75">
      <c r="B65" s="64"/>
    </row>
  </sheetData>
  <mergeCells count="33">
    <mergeCell ref="C43:F43"/>
    <mergeCell ref="B2:F3"/>
    <mergeCell ref="H2:H6"/>
    <mergeCell ref="C4:F4"/>
    <mergeCell ref="C5:F5"/>
    <mergeCell ref="B11:C11"/>
    <mergeCell ref="D11:E11"/>
    <mergeCell ref="B12:C12"/>
    <mergeCell ref="D12:E12"/>
    <mergeCell ref="B29:G29"/>
    <mergeCell ref="B35:G35"/>
    <mergeCell ref="B39:G39"/>
    <mergeCell ref="C55:F55"/>
    <mergeCell ref="C44:F44"/>
    <mergeCell ref="C45:F45"/>
    <mergeCell ref="C46:F46"/>
    <mergeCell ref="C47:F47"/>
    <mergeCell ref="C48:F48"/>
    <mergeCell ref="C49:F49"/>
    <mergeCell ref="C50:F50"/>
    <mergeCell ref="C51:F51"/>
    <mergeCell ref="C52:F52"/>
    <mergeCell ref="C53:F53"/>
    <mergeCell ref="C54:F54"/>
    <mergeCell ref="C62:F62"/>
    <mergeCell ref="C63:F63"/>
    <mergeCell ref="C64:F64"/>
    <mergeCell ref="C56:F56"/>
    <mergeCell ref="C57:F57"/>
    <mergeCell ref="C58:F58"/>
    <mergeCell ref="C59:F59"/>
    <mergeCell ref="C60:F60"/>
    <mergeCell ref="C61:F61"/>
  </mergeCells>
  <pageMargins left="0.25" right="0.25" top="0.75" bottom="0.75" header="0.3" footer="0.3"/>
  <pageSetup paperSize="9"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J40"/>
  <sheetViews>
    <sheetView showGridLines="0" zoomScale="70" zoomScaleNormal="70" workbookViewId="0">
      <selection activeCell="F10" sqref="F10"/>
    </sheetView>
  </sheetViews>
  <sheetFormatPr defaultColWidth="8.7265625" defaultRowHeight="14.75" x14ac:dyDescent="0.75"/>
  <cols>
    <col min="1" max="1" width="3.7265625" style="91" customWidth="1"/>
    <col min="2" max="9" width="35.7265625" style="91" customWidth="1"/>
    <col min="10" max="10" width="24.40625" style="91" customWidth="1"/>
    <col min="11" max="16384" width="8.7265625" style="91"/>
  </cols>
  <sheetData>
    <row r="1" spans="2:10" ht="15.5" thickBot="1" x14ac:dyDescent="0.9"/>
    <row r="2" spans="2:10" ht="24.95" customHeight="1" x14ac:dyDescent="0.75">
      <c r="B2" s="237" t="s">
        <v>79</v>
      </c>
      <c r="C2" s="238"/>
      <c r="D2" s="239"/>
      <c r="F2" s="2"/>
      <c r="G2" s="2"/>
      <c r="H2" s="2"/>
    </row>
    <row r="3" spans="2:10" ht="24.95" customHeight="1" thickBot="1" x14ac:dyDescent="0.9">
      <c r="B3" s="240"/>
      <c r="C3" s="241"/>
      <c r="D3" s="242"/>
      <c r="F3" s="2"/>
      <c r="G3" s="2"/>
      <c r="H3" s="2"/>
    </row>
    <row r="4" spans="2:10" ht="21" thickBot="1" x14ac:dyDescent="0.9">
      <c r="B4" s="15" t="s">
        <v>3</v>
      </c>
      <c r="C4" s="244" t="s">
        <v>4</v>
      </c>
      <c r="D4" s="246"/>
      <c r="E4" s="92"/>
      <c r="F4" s="2"/>
      <c r="G4" s="2"/>
      <c r="H4" s="2"/>
      <c r="J4" s="2"/>
    </row>
    <row r="5" spans="2:10" ht="21" thickBot="1" x14ac:dyDescent="0.9">
      <c r="B5" s="16" t="s">
        <v>5</v>
      </c>
      <c r="C5" s="244" t="s">
        <v>243</v>
      </c>
      <c r="D5" s="246"/>
      <c r="E5" s="92"/>
      <c r="F5" s="92"/>
      <c r="G5" s="2"/>
      <c r="J5" s="2"/>
    </row>
    <row r="6" spans="2:10" ht="20.25" x14ac:dyDescent="0.75">
      <c r="B6" s="5"/>
      <c r="C6" s="6"/>
      <c r="D6" s="6"/>
      <c r="E6" s="92"/>
      <c r="F6" s="92"/>
      <c r="G6" s="2"/>
      <c r="J6" s="2"/>
    </row>
    <row r="7" spans="2:10" ht="20.25" x14ac:dyDescent="0.75">
      <c r="B7" s="259" t="s">
        <v>80</v>
      </c>
      <c r="C7" s="259"/>
      <c r="D7" s="6"/>
      <c r="E7" s="92"/>
      <c r="F7" s="92"/>
      <c r="G7" s="2"/>
      <c r="J7" s="2"/>
    </row>
    <row r="8" spans="2:10" ht="20.25" x14ac:dyDescent="0.75">
      <c r="B8" s="74" t="s">
        <v>81</v>
      </c>
      <c r="C8" s="90"/>
      <c r="D8" s="6"/>
      <c r="E8" s="92"/>
      <c r="F8" s="92"/>
      <c r="G8" s="2"/>
      <c r="J8" s="2"/>
    </row>
    <row r="9" spans="2:10" ht="30.5" x14ac:dyDescent="0.75">
      <c r="B9" s="93" t="s">
        <v>82</v>
      </c>
      <c r="C9" s="90" t="s">
        <v>267</v>
      </c>
      <c r="D9" s="6"/>
      <c r="E9" s="92"/>
      <c r="F9" s="92"/>
      <c r="G9" s="2"/>
      <c r="J9" s="2"/>
    </row>
    <row r="10" spans="2:10" x14ac:dyDescent="0.75">
      <c r="B10" s="2"/>
      <c r="C10" s="2"/>
      <c r="D10" s="2"/>
      <c r="E10" s="2"/>
      <c r="F10" s="2"/>
      <c r="G10" s="2"/>
      <c r="H10" s="2"/>
      <c r="I10" s="2"/>
      <c r="J10" s="2"/>
    </row>
    <row r="11" spans="2:10" ht="16.5" customHeight="1" x14ac:dyDescent="0.75">
      <c r="B11" s="256" t="s">
        <v>83</v>
      </c>
      <c r="C11" s="257"/>
      <c r="D11" s="258"/>
      <c r="E11" s="170" t="s">
        <v>84</v>
      </c>
      <c r="F11" s="255" t="s">
        <v>85</v>
      </c>
      <c r="G11" s="255"/>
      <c r="H11" s="94"/>
    </row>
    <row r="12" spans="2:10" ht="65.900000000000006" customHeight="1" x14ac:dyDescent="0.75">
      <c r="B12" s="42" t="s">
        <v>86</v>
      </c>
      <c r="C12" s="42" t="s">
        <v>87</v>
      </c>
      <c r="D12" s="42" t="s">
        <v>88</v>
      </c>
      <c r="E12" s="42" t="s">
        <v>89</v>
      </c>
      <c r="F12" s="42" t="s">
        <v>90</v>
      </c>
      <c r="G12" s="42" t="s">
        <v>91</v>
      </c>
      <c r="H12" s="14"/>
    </row>
    <row r="13" spans="2:10" ht="31" x14ac:dyDescent="0.75">
      <c r="B13" s="43" t="s">
        <v>268</v>
      </c>
      <c r="C13" s="43" t="s">
        <v>269</v>
      </c>
      <c r="D13" s="43" t="s">
        <v>270</v>
      </c>
      <c r="E13" s="43" t="s">
        <v>271</v>
      </c>
      <c r="F13" s="204">
        <v>0.71299999999999997</v>
      </c>
      <c r="G13" s="205">
        <v>0</v>
      </c>
      <c r="H13" s="95"/>
    </row>
    <row r="14" spans="2:10" ht="45.75" x14ac:dyDescent="0.75">
      <c r="B14" s="44" t="s">
        <v>272</v>
      </c>
      <c r="C14" s="44" t="s">
        <v>273</v>
      </c>
      <c r="D14" s="44" t="s">
        <v>270</v>
      </c>
      <c r="E14" s="43" t="s">
        <v>274</v>
      </c>
      <c r="F14" s="204">
        <v>0.71299999999999997</v>
      </c>
      <c r="G14" s="205">
        <v>0</v>
      </c>
      <c r="H14" s="95"/>
    </row>
    <row r="15" spans="2:10" ht="45.75" x14ac:dyDescent="0.75">
      <c r="B15" s="44" t="s">
        <v>275</v>
      </c>
      <c r="C15" s="44" t="s">
        <v>273</v>
      </c>
      <c r="D15" s="44" t="s">
        <v>270</v>
      </c>
      <c r="E15" s="43" t="s">
        <v>274</v>
      </c>
      <c r="F15" s="204">
        <v>0.71299999999999997</v>
      </c>
      <c r="G15" s="205">
        <v>0</v>
      </c>
      <c r="H15" s="95"/>
    </row>
    <row r="16" spans="2:10" ht="45.75" x14ac:dyDescent="0.75">
      <c r="B16" s="44" t="s">
        <v>276</v>
      </c>
      <c r="C16" s="44" t="s">
        <v>273</v>
      </c>
      <c r="D16" s="44" t="s">
        <v>270</v>
      </c>
      <c r="E16" s="44" t="s">
        <v>277</v>
      </c>
      <c r="F16" s="204">
        <v>0.71299999999999997</v>
      </c>
      <c r="G16" s="205">
        <v>0</v>
      </c>
      <c r="H16" s="95"/>
    </row>
    <row r="17" spans="2:10" ht="45.75" x14ac:dyDescent="0.75">
      <c r="B17" s="44" t="s">
        <v>278</v>
      </c>
      <c r="C17" s="44" t="s">
        <v>273</v>
      </c>
      <c r="D17" s="44" t="s">
        <v>270</v>
      </c>
      <c r="E17" s="44" t="s">
        <v>279</v>
      </c>
      <c r="F17" s="204">
        <v>0.71299999999999997</v>
      </c>
      <c r="G17" s="205">
        <v>0</v>
      </c>
      <c r="H17" s="95"/>
    </row>
    <row r="18" spans="2:10" ht="76.25" x14ac:dyDescent="0.75">
      <c r="B18" s="44" t="s">
        <v>280</v>
      </c>
      <c r="C18" s="44" t="s">
        <v>281</v>
      </c>
      <c r="D18" s="44" t="s">
        <v>270</v>
      </c>
      <c r="E18" s="44" t="s">
        <v>282</v>
      </c>
      <c r="F18" s="204">
        <v>0.71299999999999997</v>
      </c>
      <c r="G18" s="205">
        <v>0</v>
      </c>
      <c r="H18" s="95"/>
    </row>
    <row r="19" spans="2:10" ht="30.5" x14ac:dyDescent="0.75">
      <c r="B19" s="44" t="s">
        <v>283</v>
      </c>
      <c r="C19" s="44" t="s">
        <v>284</v>
      </c>
      <c r="D19" s="44" t="s">
        <v>285</v>
      </c>
      <c r="E19" s="44" t="s">
        <v>286</v>
      </c>
      <c r="F19" s="206">
        <v>0.35649999999999998</v>
      </c>
      <c r="G19" s="207">
        <v>0</v>
      </c>
      <c r="H19" s="95"/>
    </row>
    <row r="20" spans="2:10" ht="30.5" x14ac:dyDescent="0.75">
      <c r="B20" s="44" t="s">
        <v>287</v>
      </c>
      <c r="C20" s="44" t="s">
        <v>284</v>
      </c>
      <c r="D20" s="44" t="s">
        <v>285</v>
      </c>
      <c r="E20" s="44" t="s">
        <v>286</v>
      </c>
      <c r="F20" s="206">
        <v>0.35649999999999998</v>
      </c>
      <c r="G20" s="207">
        <v>0</v>
      </c>
      <c r="H20" s="95"/>
    </row>
    <row r="21" spans="2:10" ht="16" x14ac:dyDescent="0.75">
      <c r="B21" s="44"/>
      <c r="C21" s="44"/>
      <c r="D21" s="44"/>
      <c r="E21" s="44"/>
      <c r="F21" s="44"/>
      <c r="G21" s="44"/>
      <c r="H21" s="95"/>
    </row>
    <row r="22" spans="2:10" ht="16" x14ac:dyDescent="0.75">
      <c r="B22" s="44"/>
      <c r="C22" s="44"/>
      <c r="D22" s="44"/>
      <c r="E22" s="44"/>
      <c r="F22" s="44"/>
      <c r="G22" s="44"/>
      <c r="H22" s="95"/>
    </row>
    <row r="23" spans="2:10" ht="27.95" customHeight="1" x14ac:dyDescent="0.75">
      <c r="B23" s="2"/>
      <c r="C23" s="2"/>
      <c r="D23" s="2"/>
      <c r="E23" s="2"/>
      <c r="F23" s="2"/>
      <c r="G23" s="2"/>
      <c r="H23" s="2"/>
      <c r="I23" s="2"/>
      <c r="J23" s="2"/>
    </row>
    <row r="24" spans="2:10" ht="27.95" customHeight="1" x14ac:dyDescent="0.75">
      <c r="B24" s="2"/>
      <c r="C24" s="2"/>
      <c r="D24" s="2"/>
      <c r="E24" s="2"/>
      <c r="F24" s="2"/>
      <c r="G24" s="2"/>
      <c r="H24" s="2"/>
      <c r="I24" s="2"/>
      <c r="J24" s="2"/>
    </row>
    <row r="25" spans="2:10" ht="27.95" customHeight="1" x14ac:dyDescent="0.75">
      <c r="B25" s="2"/>
      <c r="C25" s="2"/>
      <c r="D25" s="2"/>
      <c r="E25" s="2"/>
      <c r="F25" s="2"/>
      <c r="G25" s="2"/>
      <c r="H25" s="2"/>
      <c r="I25" s="2"/>
      <c r="J25" s="2"/>
    </row>
    <row r="26" spans="2:10" ht="27.95" customHeight="1" x14ac:dyDescent="0.75">
      <c r="B26" s="2"/>
      <c r="C26" s="2"/>
      <c r="D26" s="2"/>
      <c r="E26" s="2"/>
      <c r="F26" s="2"/>
      <c r="G26" s="2"/>
      <c r="H26" s="2"/>
      <c r="I26" s="2"/>
      <c r="J26" s="2"/>
    </row>
    <row r="27" spans="2:10" ht="27.95" customHeight="1" x14ac:dyDescent="0.75">
      <c r="B27" s="2"/>
      <c r="C27" s="2"/>
      <c r="D27" s="2"/>
      <c r="E27" s="2"/>
      <c r="F27" s="2"/>
      <c r="G27" s="2"/>
      <c r="H27" s="2"/>
      <c r="I27" s="2"/>
      <c r="J27" s="2"/>
    </row>
    <row r="28" spans="2:10" ht="27.95" customHeight="1" x14ac:dyDescent="0.75">
      <c r="B28" s="2"/>
      <c r="C28" s="2"/>
      <c r="D28" s="2"/>
      <c r="E28" s="2"/>
      <c r="F28" s="2"/>
      <c r="G28" s="2"/>
      <c r="H28" s="2"/>
      <c r="I28" s="2"/>
      <c r="J28" s="2"/>
    </row>
    <row r="29" spans="2:10" ht="27.95" customHeight="1" x14ac:dyDescent="0.75">
      <c r="B29" s="2"/>
      <c r="C29" s="2"/>
      <c r="D29" s="2"/>
      <c r="E29" s="2"/>
      <c r="F29" s="2"/>
      <c r="G29" s="2"/>
      <c r="H29" s="2"/>
      <c r="I29" s="2"/>
      <c r="J29" s="2"/>
    </row>
    <row r="30" spans="2:10" ht="27.95" customHeight="1" x14ac:dyDescent="0.75">
      <c r="B30" s="2"/>
      <c r="C30" s="2"/>
      <c r="D30" s="2"/>
      <c r="E30" s="2"/>
      <c r="F30" s="2"/>
      <c r="G30" s="2"/>
      <c r="H30" s="2"/>
      <c r="I30" s="2"/>
      <c r="J30" s="2"/>
    </row>
    <row r="31" spans="2:10" ht="27.95" customHeight="1" x14ac:dyDescent="0.75">
      <c r="B31" s="2"/>
      <c r="C31" s="2"/>
      <c r="D31" s="2"/>
      <c r="E31" s="2"/>
      <c r="F31" s="2"/>
      <c r="G31" s="2"/>
      <c r="H31" s="2"/>
      <c r="I31" s="2"/>
      <c r="J31" s="2"/>
    </row>
    <row r="32" spans="2:10" ht="27.95" customHeight="1" x14ac:dyDescent="0.75">
      <c r="B32" s="2"/>
      <c r="C32" s="2"/>
      <c r="D32" s="2"/>
      <c r="E32" s="2"/>
      <c r="F32" s="2"/>
      <c r="G32" s="2"/>
      <c r="H32" s="2"/>
      <c r="I32" s="2"/>
      <c r="J32" s="2"/>
    </row>
    <row r="33" spans="2:10" ht="27.95" customHeight="1" x14ac:dyDescent="0.75">
      <c r="B33" s="2"/>
      <c r="C33" s="2"/>
      <c r="D33" s="2"/>
      <c r="E33" s="2"/>
      <c r="F33" s="2"/>
      <c r="G33" s="2"/>
      <c r="H33" s="2"/>
      <c r="I33" s="2"/>
      <c r="J33" s="2"/>
    </row>
    <row r="34" spans="2:10" ht="27.95" customHeight="1" x14ac:dyDescent="0.75">
      <c r="B34" s="2"/>
      <c r="C34" s="2"/>
      <c r="D34" s="2"/>
      <c r="E34" s="2"/>
      <c r="F34" s="2"/>
      <c r="G34" s="2"/>
      <c r="H34" s="2"/>
      <c r="I34" s="2"/>
      <c r="J34" s="2"/>
    </row>
    <row r="35" spans="2:10" ht="27.95" customHeight="1" x14ac:dyDescent="0.75">
      <c r="B35" s="2"/>
      <c r="C35" s="2"/>
      <c r="D35" s="2"/>
      <c r="E35" s="2"/>
      <c r="F35" s="2"/>
      <c r="G35" s="2"/>
      <c r="H35" s="2"/>
      <c r="I35" s="2"/>
      <c r="J35" s="2"/>
    </row>
    <row r="36" spans="2:10" ht="27.95" customHeight="1" x14ac:dyDescent="0.75">
      <c r="B36" s="2"/>
      <c r="C36" s="2"/>
      <c r="D36" s="2"/>
      <c r="E36" s="2"/>
      <c r="F36" s="2"/>
      <c r="G36" s="2"/>
      <c r="H36" s="2"/>
      <c r="I36" s="2"/>
      <c r="J36" s="2"/>
    </row>
    <row r="37" spans="2:10" ht="27.95" customHeight="1" x14ac:dyDescent="0.75">
      <c r="B37" s="2"/>
      <c r="C37" s="2"/>
      <c r="D37" s="2"/>
      <c r="E37" s="2"/>
      <c r="F37" s="2"/>
      <c r="G37" s="2"/>
      <c r="H37" s="2"/>
      <c r="I37" s="2"/>
      <c r="J37" s="2"/>
    </row>
    <row r="38" spans="2:10" ht="27.95" customHeight="1" x14ac:dyDescent="0.75">
      <c r="B38" s="2"/>
      <c r="C38" s="2"/>
      <c r="D38" s="2"/>
      <c r="E38" s="2"/>
      <c r="F38" s="2"/>
      <c r="G38" s="2"/>
      <c r="H38" s="2"/>
      <c r="I38" s="2"/>
      <c r="J38" s="2"/>
    </row>
    <row r="39" spans="2:10" ht="27.95" customHeight="1" x14ac:dyDescent="0.75">
      <c r="B39" s="2"/>
      <c r="C39" s="2"/>
      <c r="D39" s="2"/>
      <c r="E39" s="2"/>
      <c r="F39" s="2"/>
      <c r="G39" s="2"/>
      <c r="H39" s="2"/>
      <c r="I39" s="2"/>
      <c r="J39" s="2"/>
    </row>
    <row r="40" spans="2:10" ht="27.95" customHeight="1" x14ac:dyDescent="0.75">
      <c r="B40" s="2"/>
      <c r="C40" s="2"/>
      <c r="D40" s="2"/>
      <c r="E40" s="2"/>
      <c r="F40" s="2"/>
      <c r="G40" s="2"/>
      <c r="H40" s="2"/>
      <c r="I40" s="2"/>
      <c r="J40" s="2"/>
    </row>
  </sheetData>
  <mergeCells count="6">
    <mergeCell ref="F11:G11"/>
    <mergeCell ref="B11:D11"/>
    <mergeCell ref="B7:C7"/>
    <mergeCell ref="B2:D3"/>
    <mergeCell ref="C4:D4"/>
    <mergeCell ref="C5:D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1:L39"/>
  <sheetViews>
    <sheetView showGridLines="0" tabSelected="1" topLeftCell="A2" zoomScale="70" zoomScaleNormal="70" workbookViewId="0">
      <selection activeCell="G19" sqref="G19"/>
    </sheetView>
  </sheetViews>
  <sheetFormatPr defaultColWidth="8.7265625" defaultRowHeight="14.75" x14ac:dyDescent="0.75"/>
  <cols>
    <col min="1" max="1" width="3.7265625" style="30" customWidth="1"/>
    <col min="2" max="5" width="35.7265625" style="30" customWidth="1"/>
    <col min="6" max="6" width="3.7265625" style="30" customWidth="1"/>
    <col min="7" max="11" width="35.7265625" style="30" customWidth="1"/>
    <col min="12" max="12" width="11.26953125" style="30" customWidth="1"/>
    <col min="13" max="16384" width="8.7265625" style="30"/>
  </cols>
  <sheetData>
    <row r="1" spans="2:12" ht="15.5" thickBot="1" x14ac:dyDescent="0.9"/>
    <row r="2" spans="2:12" ht="24.95" customHeight="1" x14ac:dyDescent="0.75">
      <c r="B2" s="261" t="s">
        <v>92</v>
      </c>
      <c r="C2" s="262"/>
      <c r="D2" s="263"/>
    </row>
    <row r="3" spans="2:12" ht="24.95" customHeight="1" thickBot="1" x14ac:dyDescent="0.9">
      <c r="B3" s="264"/>
      <c r="C3" s="265"/>
      <c r="D3" s="266"/>
    </row>
    <row r="4" spans="2:12" ht="21" thickBot="1" x14ac:dyDescent="0.9">
      <c r="B4" s="31" t="s">
        <v>3</v>
      </c>
      <c r="C4" s="267" t="str">
        <f>'1) Associated companies'!C4:D4</f>
        <v>TF0006</v>
      </c>
      <c r="D4" s="268"/>
      <c r="F4" s="32"/>
      <c r="G4" s="33"/>
    </row>
    <row r="5" spans="2:12" ht="20.25" x14ac:dyDescent="0.75">
      <c r="B5" s="34" t="s">
        <v>5</v>
      </c>
      <c r="C5" s="267" t="str">
        <f>'1) Associated companies'!C5:D5</f>
        <v>Celsa Steel UK Ltd</v>
      </c>
      <c r="D5" s="268"/>
      <c r="F5" s="32"/>
      <c r="G5" s="33"/>
    </row>
    <row r="6" spans="2:12" ht="20.25" x14ac:dyDescent="0.75">
      <c r="B6" s="35"/>
      <c r="C6" s="36"/>
      <c r="D6" s="36"/>
      <c r="F6" s="32"/>
      <c r="G6" s="33"/>
    </row>
    <row r="7" spans="2:12" ht="20.25" x14ac:dyDescent="0.75">
      <c r="B7" s="37"/>
      <c r="C7" s="36"/>
      <c r="D7" s="36"/>
      <c r="F7" s="32"/>
      <c r="G7" s="33"/>
    </row>
    <row r="8" spans="2:12" ht="30.4" customHeight="1" x14ac:dyDescent="0.75">
      <c r="B8" s="260" t="s">
        <v>93</v>
      </c>
      <c r="C8" s="260"/>
      <c r="F8" s="32"/>
      <c r="G8" s="260" t="s">
        <v>94</v>
      </c>
      <c r="H8" s="260"/>
    </row>
    <row r="9" spans="2:12" ht="15.25" x14ac:dyDescent="0.75">
      <c r="B9" s="96" t="s">
        <v>95</v>
      </c>
      <c r="C9" s="96" t="s">
        <v>96</v>
      </c>
      <c r="F9" s="33"/>
      <c r="G9" s="96" t="s">
        <v>97</v>
      </c>
      <c r="H9" s="96" t="s">
        <v>96</v>
      </c>
      <c r="I9" s="33"/>
      <c r="J9" s="33"/>
      <c r="K9" s="33"/>
      <c r="L9" s="33"/>
    </row>
    <row r="10" spans="2:12" ht="30.5" x14ac:dyDescent="0.75">
      <c r="B10" s="10">
        <v>130428501</v>
      </c>
      <c r="C10" s="118">
        <v>44134</v>
      </c>
      <c r="F10" s="33"/>
      <c r="G10" s="10" t="s">
        <v>288</v>
      </c>
      <c r="H10" s="118">
        <v>37560</v>
      </c>
      <c r="I10" s="33"/>
      <c r="J10" s="33"/>
      <c r="K10" s="33"/>
      <c r="L10" s="33"/>
    </row>
    <row r="11" spans="2:12" ht="15.25" x14ac:dyDescent="0.75">
      <c r="B11" s="10"/>
      <c r="C11" s="118"/>
      <c r="F11" s="33"/>
      <c r="G11" s="10"/>
      <c r="H11" s="118"/>
      <c r="I11" s="33"/>
      <c r="J11" s="33"/>
      <c r="K11" s="33"/>
      <c r="L11" s="33"/>
    </row>
    <row r="12" spans="2:12" ht="15.25" x14ac:dyDescent="0.75">
      <c r="B12" s="10"/>
      <c r="C12" s="118"/>
      <c r="F12" s="33"/>
      <c r="G12" s="10"/>
      <c r="H12" s="118"/>
      <c r="I12" s="33"/>
      <c r="J12" s="33"/>
      <c r="K12" s="33"/>
      <c r="L12" s="33"/>
    </row>
    <row r="13" spans="2:12" ht="15.25" x14ac:dyDescent="0.75">
      <c r="B13" s="10"/>
      <c r="C13" s="118"/>
      <c r="F13" s="33"/>
      <c r="G13" s="10"/>
      <c r="H13" s="118"/>
      <c r="I13" s="33"/>
      <c r="J13" s="33"/>
      <c r="K13" s="33"/>
      <c r="L13" s="33"/>
    </row>
    <row r="14" spans="2:12" ht="15.25" x14ac:dyDescent="0.75">
      <c r="B14" s="17"/>
      <c r="C14" s="17"/>
      <c r="F14" s="33"/>
      <c r="G14" s="17"/>
      <c r="H14" s="17"/>
      <c r="I14" s="33"/>
      <c r="J14" s="33"/>
      <c r="K14" s="33"/>
      <c r="L14" s="33"/>
    </row>
    <row r="15" spans="2:12" x14ac:dyDescent="0.75">
      <c r="B15" s="33"/>
      <c r="C15" s="33"/>
      <c r="D15" s="33"/>
      <c r="E15" s="33"/>
      <c r="F15" s="33"/>
      <c r="G15" s="33"/>
      <c r="H15" s="33"/>
      <c r="I15" s="33"/>
      <c r="J15" s="33"/>
      <c r="K15" s="33"/>
      <c r="L15" s="33"/>
    </row>
    <row r="16" spans="2:12" ht="16" x14ac:dyDescent="0.8">
      <c r="B16" s="260" t="s">
        <v>98</v>
      </c>
      <c r="C16" s="260"/>
      <c r="D16" s="260"/>
      <c r="E16" s="260"/>
      <c r="F16" s="8"/>
      <c r="G16" s="260" t="s">
        <v>99</v>
      </c>
      <c r="H16" s="260"/>
      <c r="I16" s="260"/>
      <c r="J16" s="260"/>
      <c r="K16" s="260"/>
      <c r="L16" s="38"/>
    </row>
    <row r="17" spans="2:12" ht="45.75" x14ac:dyDescent="0.75">
      <c r="B17" s="96" t="s">
        <v>100</v>
      </c>
      <c r="C17" s="96" t="s">
        <v>101</v>
      </c>
      <c r="D17" s="96" t="s">
        <v>102</v>
      </c>
      <c r="E17" s="96" t="s">
        <v>103</v>
      </c>
      <c r="F17" s="39"/>
      <c r="G17" s="96" t="s">
        <v>100</v>
      </c>
      <c r="H17" s="96" t="s">
        <v>104</v>
      </c>
      <c r="I17" s="96" t="s">
        <v>105</v>
      </c>
      <c r="J17" s="96" t="s">
        <v>106</v>
      </c>
      <c r="K17" s="96" t="s">
        <v>102</v>
      </c>
      <c r="L17" s="40"/>
    </row>
    <row r="18" spans="2:12" s="45" customFormat="1" ht="30.5" x14ac:dyDescent="0.65">
      <c r="B18" s="43" t="s">
        <v>267</v>
      </c>
      <c r="C18" s="204">
        <v>0.99990000000000001</v>
      </c>
      <c r="D18" s="43" t="s">
        <v>289</v>
      </c>
      <c r="E18" s="44" t="s">
        <v>290</v>
      </c>
      <c r="G18" s="43" t="s">
        <v>334</v>
      </c>
      <c r="H18" s="43" t="s">
        <v>293</v>
      </c>
      <c r="I18" s="43" t="s">
        <v>294</v>
      </c>
      <c r="J18" s="43" t="s">
        <v>295</v>
      </c>
      <c r="K18" s="43" t="s">
        <v>289</v>
      </c>
    </row>
    <row r="19" spans="2:12" s="45" customFormat="1" ht="76.25" x14ac:dyDescent="0.65">
      <c r="B19" s="44" t="s">
        <v>291</v>
      </c>
      <c r="C19" s="206">
        <v>9.9999999999988987E-5</v>
      </c>
      <c r="D19" s="44" t="s">
        <v>289</v>
      </c>
      <c r="E19" s="44" t="s">
        <v>292</v>
      </c>
      <c r="G19" s="43" t="s">
        <v>334</v>
      </c>
      <c r="H19" s="44" t="s">
        <v>293</v>
      </c>
      <c r="I19" s="44" t="s">
        <v>294</v>
      </c>
      <c r="J19" s="44" t="s">
        <v>295</v>
      </c>
      <c r="K19" s="44" t="s">
        <v>289</v>
      </c>
    </row>
    <row r="20" spans="2:12" s="45" customFormat="1" ht="15.5" x14ac:dyDescent="0.65">
      <c r="B20" s="44"/>
      <c r="C20" s="46"/>
      <c r="D20" s="44"/>
      <c r="E20" s="44"/>
      <c r="G20" s="43" t="s">
        <v>334</v>
      </c>
      <c r="H20" s="44" t="s">
        <v>293</v>
      </c>
      <c r="I20" s="44" t="s">
        <v>294</v>
      </c>
      <c r="J20" s="44" t="s">
        <v>295</v>
      </c>
      <c r="K20" s="44" t="s">
        <v>289</v>
      </c>
    </row>
    <row r="21" spans="2:12" s="45" customFormat="1" ht="15.5" x14ac:dyDescent="0.65">
      <c r="B21" s="44"/>
      <c r="C21" s="46"/>
      <c r="D21" s="44"/>
      <c r="E21" s="44"/>
      <c r="G21" s="43" t="s">
        <v>334</v>
      </c>
      <c r="H21" s="44" t="s">
        <v>293</v>
      </c>
      <c r="I21" s="44" t="s">
        <v>294</v>
      </c>
      <c r="J21" s="44" t="s">
        <v>295</v>
      </c>
      <c r="K21" s="44" t="s">
        <v>289</v>
      </c>
    </row>
    <row r="22" spans="2:12" s="45" customFormat="1" ht="15.25" x14ac:dyDescent="0.65">
      <c r="B22" s="44"/>
      <c r="C22" s="46"/>
      <c r="D22" s="44"/>
      <c r="E22" s="44"/>
      <c r="G22" s="44"/>
      <c r="H22" s="44"/>
      <c r="I22" s="44"/>
      <c r="J22" s="44"/>
      <c r="K22" s="44"/>
    </row>
    <row r="23" spans="2:12" s="45" customFormat="1" ht="15.25" x14ac:dyDescent="0.65">
      <c r="B23" s="44"/>
      <c r="C23" s="46"/>
      <c r="D23" s="44"/>
      <c r="E23" s="44"/>
      <c r="G23" s="44"/>
      <c r="H23" s="44"/>
      <c r="I23" s="44"/>
      <c r="J23" s="44"/>
      <c r="K23" s="44"/>
    </row>
    <row r="24" spans="2:12" s="45" customFormat="1" ht="15.25" x14ac:dyDescent="0.65">
      <c r="B24" s="44"/>
      <c r="C24" s="46"/>
      <c r="D24" s="44"/>
      <c r="E24" s="44"/>
      <c r="G24" s="44"/>
      <c r="H24" s="44"/>
      <c r="I24" s="44"/>
      <c r="J24" s="44"/>
      <c r="K24" s="44"/>
    </row>
    <row r="25" spans="2:12" s="45" customFormat="1" ht="15.25" x14ac:dyDescent="0.65">
      <c r="B25" s="44"/>
      <c r="C25" s="46"/>
      <c r="D25" s="44"/>
      <c r="E25" s="44"/>
      <c r="G25" s="44"/>
      <c r="H25" s="44"/>
      <c r="I25" s="44"/>
      <c r="J25" s="44"/>
      <c r="K25" s="44"/>
    </row>
    <row r="26" spans="2:12" s="45" customFormat="1" ht="15.25" x14ac:dyDescent="0.65">
      <c r="B26" s="44"/>
      <c r="C26" s="46"/>
      <c r="D26" s="44"/>
      <c r="E26" s="44"/>
      <c r="G26" s="44"/>
      <c r="H26" s="44"/>
      <c r="I26" s="44"/>
      <c r="J26" s="44"/>
      <c r="K26" s="44"/>
    </row>
    <row r="27" spans="2:12" s="45" customFormat="1" ht="15.25" x14ac:dyDescent="0.65">
      <c r="B27" s="44"/>
      <c r="C27" s="46"/>
      <c r="D27" s="44"/>
      <c r="E27" s="44"/>
      <c r="G27" s="44"/>
      <c r="H27" s="44"/>
      <c r="I27" s="44"/>
      <c r="J27" s="44"/>
      <c r="K27" s="44"/>
    </row>
    <row r="28" spans="2:12" x14ac:dyDescent="0.75">
      <c r="B28" s="41"/>
      <c r="C28" s="41"/>
      <c r="D28" s="41"/>
      <c r="E28" s="41"/>
      <c r="F28" s="33"/>
      <c r="G28" s="41"/>
      <c r="H28" s="41"/>
      <c r="I28" s="41"/>
      <c r="J28" s="41"/>
      <c r="K28" s="41"/>
    </row>
    <row r="29" spans="2:12" x14ac:dyDescent="0.75">
      <c r="B29" s="41"/>
      <c r="C29" s="41"/>
      <c r="D29" s="41"/>
      <c r="E29" s="41"/>
      <c r="F29" s="33"/>
      <c r="G29" s="41"/>
      <c r="H29" s="41"/>
      <c r="I29" s="41"/>
      <c r="J29" s="41"/>
      <c r="K29" s="41"/>
    </row>
    <row r="30" spans="2:12" x14ac:dyDescent="0.75">
      <c r="B30" s="41"/>
      <c r="C30" s="41"/>
      <c r="D30" s="41"/>
      <c r="E30" s="41"/>
      <c r="F30" s="33"/>
      <c r="G30" s="41"/>
      <c r="H30" s="41"/>
      <c r="I30" s="41"/>
      <c r="J30" s="41"/>
      <c r="K30" s="41"/>
    </row>
    <row r="31" spans="2:12" x14ac:dyDescent="0.75">
      <c r="B31" s="41"/>
      <c r="C31" s="41"/>
      <c r="D31" s="41"/>
      <c r="E31" s="41"/>
      <c r="F31" s="33"/>
      <c r="G31" s="41"/>
      <c r="H31" s="41"/>
      <c r="I31" s="41"/>
      <c r="J31" s="41"/>
      <c r="K31" s="41"/>
    </row>
    <row r="32" spans="2:12" x14ac:dyDescent="0.75">
      <c r="B32" s="41"/>
      <c r="C32" s="41"/>
      <c r="D32" s="41"/>
      <c r="E32" s="41"/>
      <c r="F32" s="33"/>
      <c r="G32" s="41"/>
      <c r="H32" s="41"/>
      <c r="I32" s="41"/>
      <c r="J32" s="41"/>
      <c r="K32" s="41"/>
      <c r="L32" s="41"/>
    </row>
    <row r="33" spans="2:12" x14ac:dyDescent="0.75">
      <c r="B33" s="41"/>
      <c r="C33" s="41"/>
      <c r="D33" s="41"/>
      <c r="E33" s="41"/>
      <c r="F33" s="33"/>
      <c r="G33" s="41"/>
      <c r="H33" s="41"/>
      <c r="I33" s="41"/>
      <c r="J33" s="41"/>
      <c r="K33" s="41"/>
      <c r="L33" s="41"/>
    </row>
    <row r="34" spans="2:12" x14ac:dyDescent="0.75">
      <c r="B34" s="41"/>
      <c r="C34" s="41"/>
      <c r="D34" s="41"/>
      <c r="E34" s="41"/>
      <c r="F34" s="33"/>
      <c r="G34" s="41"/>
      <c r="H34" s="41"/>
      <c r="I34" s="41"/>
      <c r="J34" s="41"/>
      <c r="K34" s="41"/>
      <c r="L34" s="41"/>
    </row>
    <row r="35" spans="2:12" x14ac:dyDescent="0.75">
      <c r="B35" s="41"/>
      <c r="C35" s="41"/>
      <c r="D35" s="41"/>
      <c r="E35" s="41"/>
      <c r="F35" s="33"/>
      <c r="G35" s="41"/>
      <c r="H35" s="41"/>
      <c r="I35" s="41"/>
      <c r="J35" s="41"/>
      <c r="K35" s="41"/>
      <c r="L35" s="41"/>
    </row>
    <row r="36" spans="2:12" x14ac:dyDescent="0.75">
      <c r="B36" s="41"/>
      <c r="C36" s="41"/>
      <c r="D36" s="41"/>
      <c r="E36" s="41"/>
      <c r="F36" s="33"/>
      <c r="G36" s="41"/>
      <c r="H36" s="41"/>
      <c r="I36" s="41"/>
      <c r="J36" s="41"/>
      <c r="K36" s="41"/>
      <c r="L36" s="41"/>
    </row>
    <row r="37" spans="2:12" x14ac:dyDescent="0.75">
      <c r="B37" s="41"/>
      <c r="C37" s="41"/>
      <c r="D37" s="41"/>
      <c r="E37" s="41"/>
      <c r="F37" s="33"/>
      <c r="G37" s="41"/>
      <c r="H37" s="41"/>
      <c r="I37" s="41"/>
      <c r="J37" s="41"/>
      <c r="K37" s="41"/>
      <c r="L37" s="41"/>
    </row>
    <row r="38" spans="2:12" x14ac:dyDescent="0.75">
      <c r="B38" s="41"/>
      <c r="C38" s="41"/>
      <c r="D38" s="41"/>
      <c r="E38" s="41"/>
      <c r="F38" s="41"/>
      <c r="G38" s="41"/>
      <c r="H38" s="41"/>
      <c r="I38" s="41"/>
      <c r="J38" s="41"/>
      <c r="K38" s="41"/>
      <c r="L38" s="41"/>
    </row>
    <row r="39" spans="2:12" x14ac:dyDescent="0.75">
      <c r="B39" s="41"/>
      <c r="C39" s="41"/>
      <c r="D39" s="41"/>
      <c r="E39" s="41"/>
      <c r="F39" s="41"/>
      <c r="G39" s="41"/>
      <c r="H39" s="41"/>
      <c r="I39" s="41"/>
      <c r="J39" s="41"/>
      <c r="K39" s="41"/>
      <c r="L39" s="41"/>
    </row>
  </sheetData>
  <mergeCells count="7">
    <mergeCell ref="B16:E16"/>
    <mergeCell ref="G16:K16"/>
    <mergeCell ref="B2:D3"/>
    <mergeCell ref="C4:D4"/>
    <mergeCell ref="C5:D5"/>
    <mergeCell ref="B8:C8"/>
    <mergeCell ref="G8:H8"/>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J21"/>
  <sheetViews>
    <sheetView showGridLines="0" zoomScale="70" zoomScaleNormal="70" workbookViewId="0">
      <selection activeCell="B2" sqref="B2:D3"/>
    </sheetView>
  </sheetViews>
  <sheetFormatPr defaultColWidth="8.7265625" defaultRowHeight="14.25" x14ac:dyDescent="0.65"/>
  <cols>
    <col min="1" max="1" width="3.7265625" style="1" customWidth="1"/>
    <col min="2" max="3" width="35.7265625" style="1" customWidth="1"/>
    <col min="4" max="4" width="70.7265625" style="1" customWidth="1"/>
    <col min="5" max="7" width="35.7265625" style="1" customWidth="1"/>
    <col min="8" max="8" width="70.7265625" style="1" customWidth="1"/>
    <col min="9" max="10" width="35.7265625" style="1" customWidth="1"/>
    <col min="11" max="16384" width="8.7265625" style="1"/>
  </cols>
  <sheetData>
    <row r="1" spans="1:10" x14ac:dyDescent="0.65">
      <c r="C1" s="65"/>
    </row>
    <row r="2" spans="1:10" ht="24.95" customHeight="1" x14ac:dyDescent="0.65">
      <c r="B2" s="272" t="s">
        <v>107</v>
      </c>
      <c r="C2" s="272"/>
      <c r="D2" s="272"/>
      <c r="E2" s="97"/>
    </row>
    <row r="3" spans="1:10" ht="24.95" customHeight="1" x14ac:dyDescent="0.65">
      <c r="B3" s="272"/>
      <c r="C3" s="272"/>
      <c r="D3" s="272"/>
      <c r="E3" s="97"/>
    </row>
    <row r="4" spans="1:10" ht="20.25" x14ac:dyDescent="0.65">
      <c r="B4" s="15" t="s">
        <v>3</v>
      </c>
      <c r="C4" s="267" t="str">
        <f>'1) Associated companies'!C4:D4</f>
        <v>TF0006</v>
      </c>
      <c r="D4" s="268"/>
      <c r="E4" s="97"/>
    </row>
    <row r="5" spans="1:10" ht="20.25" x14ac:dyDescent="0.65">
      <c r="B5" s="15" t="s">
        <v>5</v>
      </c>
      <c r="C5" s="267" t="str">
        <f>'1) Associated companies'!C5:D5</f>
        <v>Celsa Steel UK Ltd</v>
      </c>
      <c r="D5" s="268"/>
      <c r="E5" s="97"/>
    </row>
    <row r="6" spans="1:10" x14ac:dyDescent="0.65">
      <c r="C6" s="65"/>
    </row>
    <row r="7" spans="1:10" ht="15.5" x14ac:dyDescent="0.7">
      <c r="A7" s="169" t="s">
        <v>108</v>
      </c>
      <c r="B7" s="9" t="s">
        <v>109</v>
      </c>
      <c r="C7" s="65"/>
    </row>
    <row r="8" spans="1:10" ht="15.25" x14ac:dyDescent="0.65">
      <c r="B8" s="9"/>
      <c r="C8" s="65"/>
    </row>
    <row r="9" spans="1:10" ht="49.7" customHeight="1" x14ac:dyDescent="0.65">
      <c r="B9" s="276" t="s">
        <v>110</v>
      </c>
      <c r="C9" s="277"/>
      <c r="D9" s="277"/>
      <c r="E9" s="278"/>
      <c r="F9" s="273" t="s">
        <v>111</v>
      </c>
      <c r="G9" s="274"/>
      <c r="H9" s="274"/>
      <c r="I9" s="274"/>
      <c r="J9" s="275"/>
    </row>
    <row r="10" spans="1:10" ht="15.25" x14ac:dyDescent="0.65">
      <c r="B10" s="279" t="s">
        <v>112</v>
      </c>
      <c r="C10" s="280"/>
      <c r="D10" s="280"/>
      <c r="E10" s="281"/>
      <c r="F10" s="269" t="s">
        <v>113</v>
      </c>
      <c r="G10" s="270"/>
      <c r="H10" s="270"/>
      <c r="I10" s="270"/>
      <c r="J10" s="271"/>
    </row>
    <row r="11" spans="1:10" ht="77" x14ac:dyDescent="0.65">
      <c r="B11" s="96" t="s">
        <v>114</v>
      </c>
      <c r="C11" s="96" t="s">
        <v>115</v>
      </c>
      <c r="D11" s="96" t="s">
        <v>116</v>
      </c>
      <c r="E11" s="96" t="s">
        <v>117</v>
      </c>
      <c r="F11" s="96" t="s">
        <v>118</v>
      </c>
      <c r="G11" s="96" t="s">
        <v>119</v>
      </c>
      <c r="H11" s="96" t="s">
        <v>120</v>
      </c>
      <c r="I11" s="96" t="s">
        <v>121</v>
      </c>
      <c r="J11" s="96" t="s">
        <v>122</v>
      </c>
    </row>
    <row r="12" spans="1:10" ht="39" x14ac:dyDescent="0.65">
      <c r="B12" s="66" t="s">
        <v>33</v>
      </c>
      <c r="C12" s="67" t="s">
        <v>297</v>
      </c>
      <c r="D12" s="67" t="s">
        <v>298</v>
      </c>
      <c r="E12" s="67" t="s">
        <v>1</v>
      </c>
      <c r="F12" s="67" t="s">
        <v>1</v>
      </c>
      <c r="G12" s="67" t="s">
        <v>301</v>
      </c>
      <c r="H12" s="67" t="s">
        <v>295</v>
      </c>
      <c r="I12" s="67" t="s">
        <v>299</v>
      </c>
      <c r="J12" s="67" t="s">
        <v>300</v>
      </c>
    </row>
    <row r="13" spans="1:10" ht="156" x14ac:dyDescent="0.65">
      <c r="B13" s="66" t="s">
        <v>47</v>
      </c>
      <c r="C13" s="68" t="s">
        <v>48</v>
      </c>
      <c r="D13" s="68" t="s">
        <v>307</v>
      </c>
      <c r="E13" s="67" t="s">
        <v>1</v>
      </c>
      <c r="F13" s="67" t="s">
        <v>1</v>
      </c>
      <c r="G13" s="68" t="s">
        <v>304</v>
      </c>
      <c r="H13" s="68" t="s">
        <v>295</v>
      </c>
      <c r="I13" s="68" t="s">
        <v>299</v>
      </c>
      <c r="J13" s="67" t="s">
        <v>300</v>
      </c>
    </row>
    <row r="14" spans="1:10" ht="51.65" customHeight="1" x14ac:dyDescent="0.65">
      <c r="B14" s="66" t="s">
        <v>49</v>
      </c>
      <c r="C14" s="68" t="s">
        <v>50</v>
      </c>
      <c r="D14" s="68" t="s">
        <v>306</v>
      </c>
      <c r="E14" s="67" t="s">
        <v>1</v>
      </c>
      <c r="F14" s="67" t="s">
        <v>1</v>
      </c>
      <c r="G14" s="68" t="s">
        <v>303</v>
      </c>
      <c r="H14" s="68" t="s">
        <v>295</v>
      </c>
      <c r="I14" s="68" t="s">
        <v>299</v>
      </c>
      <c r="J14" s="67" t="s">
        <v>300</v>
      </c>
    </row>
    <row r="15" spans="1:10" ht="65" x14ac:dyDescent="0.65">
      <c r="B15" s="66" t="s">
        <v>55</v>
      </c>
      <c r="C15" s="68" t="s">
        <v>296</v>
      </c>
      <c r="D15" s="68" t="s">
        <v>308</v>
      </c>
      <c r="E15" s="67" t="s">
        <v>1</v>
      </c>
      <c r="F15" s="67" t="s">
        <v>1</v>
      </c>
      <c r="G15" s="68" t="s">
        <v>302</v>
      </c>
      <c r="H15" s="68" t="s">
        <v>295</v>
      </c>
      <c r="I15" s="68" t="s">
        <v>299</v>
      </c>
      <c r="J15" s="67" t="s">
        <v>300</v>
      </c>
    </row>
    <row r="16" spans="1:10" ht="39" x14ac:dyDescent="0.65">
      <c r="B16" s="66" t="s">
        <v>57</v>
      </c>
      <c r="C16" s="68" t="s">
        <v>58</v>
      </c>
      <c r="D16" s="68" t="s">
        <v>309</v>
      </c>
      <c r="E16" s="67" t="s">
        <v>1</v>
      </c>
      <c r="F16" s="67" t="s">
        <v>1</v>
      </c>
      <c r="G16" s="68" t="s">
        <v>305</v>
      </c>
      <c r="H16" s="68" t="s">
        <v>295</v>
      </c>
      <c r="I16" s="68" t="s">
        <v>299</v>
      </c>
      <c r="J16" s="67" t="s">
        <v>300</v>
      </c>
    </row>
    <row r="17" spans="2:10" ht="30" customHeight="1" x14ac:dyDescent="0.65">
      <c r="B17" s="66"/>
      <c r="C17" s="68"/>
      <c r="D17" s="68"/>
      <c r="E17" s="67"/>
      <c r="F17" s="67"/>
      <c r="G17" s="68"/>
      <c r="H17" s="68"/>
      <c r="I17" s="68"/>
      <c r="J17" s="67"/>
    </row>
    <row r="18" spans="2:10" ht="30" customHeight="1" x14ac:dyDescent="0.65">
      <c r="B18" s="66"/>
      <c r="C18" s="68"/>
      <c r="D18" s="68"/>
      <c r="E18" s="67"/>
      <c r="F18" s="67"/>
      <c r="G18" s="68"/>
      <c r="H18" s="68"/>
      <c r="I18" s="68"/>
      <c r="J18" s="67"/>
    </row>
    <row r="19" spans="2:10" ht="30" customHeight="1" x14ac:dyDescent="0.65">
      <c r="B19" s="66"/>
      <c r="C19" s="68"/>
      <c r="D19" s="68"/>
      <c r="E19" s="67"/>
      <c r="F19" s="67"/>
      <c r="G19" s="68"/>
      <c r="H19" s="68"/>
      <c r="I19" s="68"/>
      <c r="J19" s="67"/>
    </row>
    <row r="20" spans="2:10" ht="30" customHeight="1" x14ac:dyDescent="0.65">
      <c r="B20" s="66"/>
      <c r="C20" s="68"/>
      <c r="D20" s="68"/>
      <c r="E20" s="67"/>
      <c r="F20" s="67"/>
      <c r="G20" s="68"/>
      <c r="H20" s="68"/>
      <c r="I20" s="68"/>
      <c r="J20" s="67"/>
    </row>
    <row r="21" spans="2:10" ht="30" customHeight="1" x14ac:dyDescent="0.65">
      <c r="B21" s="66"/>
      <c r="C21" s="68"/>
      <c r="D21" s="68"/>
      <c r="E21" s="67"/>
      <c r="F21" s="67"/>
      <c r="G21" s="68"/>
      <c r="H21" s="68"/>
      <c r="I21" s="68"/>
      <c r="J21" s="67"/>
    </row>
  </sheetData>
  <mergeCells count="7">
    <mergeCell ref="F10:J10"/>
    <mergeCell ref="B2:D3"/>
    <mergeCell ref="C4:D4"/>
    <mergeCell ref="C5:D5"/>
    <mergeCell ref="F9:J9"/>
    <mergeCell ref="B9:E9"/>
    <mergeCell ref="B10:E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Guidance!$B$44:$B$64</xm:f>
          </x14:formula1>
          <xm:sqref>B12:B21</xm:sqref>
        </x14:dataValidation>
        <x14:dataValidation type="list" allowBlank="1" showInputMessage="1" showErrorMessage="1" xr:uid="{00000000-0002-0000-0400-000001000000}">
          <x14:formula1>
            <xm:f>Guidance!$Z$2:$Z$3</xm:f>
          </x14:formula1>
          <xm:sqref>J12:J21 E12:F21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B1:F164"/>
  <sheetViews>
    <sheetView workbookViewId="0">
      <selection activeCell="B2" sqref="B2:D3"/>
    </sheetView>
  </sheetViews>
  <sheetFormatPr defaultRowHeight="14.75" x14ac:dyDescent="0.75"/>
  <cols>
    <col min="1" max="1" width="3.7265625" customWidth="1"/>
    <col min="2" max="6" width="35.7265625" customWidth="1"/>
  </cols>
  <sheetData>
    <row r="1" spans="2:6" ht="15.5" thickBot="1" x14ac:dyDescent="0.9">
      <c r="C1" s="79"/>
    </row>
    <row r="2" spans="2:6" ht="24.95" customHeight="1" thickBot="1" x14ac:dyDescent="0.9">
      <c r="B2" s="272" t="s">
        <v>123</v>
      </c>
      <c r="C2" s="272"/>
      <c r="D2" s="272"/>
    </row>
    <row r="3" spans="2:6" ht="24.95" customHeight="1" thickBot="1" x14ac:dyDescent="0.9">
      <c r="B3" s="272"/>
      <c r="C3" s="272"/>
      <c r="D3" s="272"/>
    </row>
    <row r="4" spans="2:6" ht="21" thickBot="1" x14ac:dyDescent="0.9">
      <c r="B4" s="15" t="s">
        <v>3</v>
      </c>
      <c r="C4" s="267" t="str">
        <f>'1) Associated companies'!C4:D4</f>
        <v>TF0006</v>
      </c>
      <c r="D4" s="268"/>
    </row>
    <row r="5" spans="2:6" ht="21" thickBot="1" x14ac:dyDescent="0.9">
      <c r="B5" s="15" t="s">
        <v>5</v>
      </c>
      <c r="C5" s="267" t="str">
        <f>'1) Associated companies'!C5:D5</f>
        <v>Celsa Steel UK Ltd</v>
      </c>
      <c r="D5" s="268"/>
    </row>
    <row r="6" spans="2:6" ht="20.25" x14ac:dyDescent="0.75">
      <c r="B6" s="12"/>
      <c r="C6" s="6"/>
    </row>
    <row r="7" spans="2:6" s="30" customFormat="1" ht="15.75" customHeight="1" x14ac:dyDescent="0.75">
      <c r="B7" s="291" t="s">
        <v>124</v>
      </c>
      <c r="C7" s="291"/>
      <c r="D7" s="291"/>
      <c r="E7" s="291"/>
      <c r="F7" s="291"/>
    </row>
    <row r="8" spans="2:6" ht="15.75" x14ac:dyDescent="0.75">
      <c r="B8" s="9" t="s">
        <v>109</v>
      </c>
      <c r="C8" s="11"/>
      <c r="D8" s="1"/>
      <c r="E8" s="1"/>
      <c r="F8" s="1"/>
    </row>
    <row r="9" spans="2:6" s="30" customFormat="1" ht="15.75" x14ac:dyDescent="0.75">
      <c r="B9" s="8"/>
      <c r="C9" s="8"/>
      <c r="D9" s="8"/>
      <c r="E9" s="8"/>
    </row>
    <row r="10" spans="2:6" s="30" customFormat="1" ht="15.75" customHeight="1" x14ac:dyDescent="0.75">
      <c r="B10" s="23"/>
      <c r="C10" s="286" t="s">
        <v>125</v>
      </c>
      <c r="D10" s="286"/>
      <c r="E10" s="286"/>
      <c r="F10" s="286"/>
    </row>
    <row r="11" spans="2:6" s="30" customFormat="1" ht="30" customHeight="1" x14ac:dyDescent="0.75">
      <c r="B11" s="21" t="s">
        <v>126</v>
      </c>
      <c r="C11" s="287" t="s">
        <v>33</v>
      </c>
      <c r="D11" s="287"/>
      <c r="E11" s="287"/>
      <c r="F11" s="287"/>
    </row>
    <row r="12" spans="2:6" s="33" customFormat="1" ht="15.5" x14ac:dyDescent="0.7">
      <c r="B12" s="76" t="s">
        <v>127</v>
      </c>
      <c r="C12" s="282">
        <v>2017</v>
      </c>
      <c r="D12" s="283"/>
      <c r="E12" s="284">
        <v>2019</v>
      </c>
      <c r="F12" s="285"/>
    </row>
    <row r="13" spans="2:6" s="75" customFormat="1" ht="30.5" x14ac:dyDescent="0.75">
      <c r="B13" s="27" t="s">
        <v>128</v>
      </c>
      <c r="C13" s="28" t="s">
        <v>129</v>
      </c>
      <c r="D13" s="29" t="s">
        <v>130</v>
      </c>
      <c r="E13" s="78" t="s">
        <v>129</v>
      </c>
      <c r="F13" s="96" t="s">
        <v>130</v>
      </c>
    </row>
    <row r="14" spans="2:6" s="30" customFormat="1" ht="15.75" x14ac:dyDescent="0.75">
      <c r="B14" s="77" t="s">
        <v>256</v>
      </c>
      <c r="C14" s="99" t="s">
        <v>324</v>
      </c>
      <c r="D14" s="202" t="s">
        <v>253</v>
      </c>
      <c r="E14" s="99" t="s">
        <v>324</v>
      </c>
      <c r="F14" s="202" t="s">
        <v>253</v>
      </c>
    </row>
    <row r="15" spans="2:6" s="30" customFormat="1" ht="15.75" x14ac:dyDescent="0.75">
      <c r="B15" s="77" t="s">
        <v>257</v>
      </c>
      <c r="C15" s="99" t="s">
        <v>325</v>
      </c>
      <c r="D15" s="203" t="s">
        <v>311</v>
      </c>
      <c r="E15" s="99" t="s">
        <v>325</v>
      </c>
      <c r="F15" s="203" t="s">
        <v>311</v>
      </c>
    </row>
    <row r="16" spans="2:6" s="30" customFormat="1" ht="15.75" x14ac:dyDescent="0.75">
      <c r="B16" s="77" t="s">
        <v>258</v>
      </c>
      <c r="C16" s="99" t="s">
        <v>325</v>
      </c>
      <c r="D16" s="203" t="s">
        <v>312</v>
      </c>
      <c r="E16" s="99" t="s">
        <v>325</v>
      </c>
      <c r="F16" s="203" t="s">
        <v>312</v>
      </c>
    </row>
    <row r="17" spans="2:6" s="30" customFormat="1" ht="15.75" x14ac:dyDescent="0.75">
      <c r="B17" s="77" t="s">
        <v>259</v>
      </c>
      <c r="C17" s="99" t="s">
        <v>325</v>
      </c>
      <c r="D17" s="203" t="s">
        <v>313</v>
      </c>
      <c r="E17" s="99" t="s">
        <v>325</v>
      </c>
      <c r="F17" s="203" t="s">
        <v>314</v>
      </c>
    </row>
    <row r="18" spans="2:6" s="30" customFormat="1" ht="15.75" x14ac:dyDescent="0.75">
      <c r="B18" s="77" t="s">
        <v>260</v>
      </c>
      <c r="C18" s="99" t="s">
        <v>325</v>
      </c>
      <c r="D18" s="203" t="s">
        <v>315</v>
      </c>
      <c r="E18" s="99" t="s">
        <v>325</v>
      </c>
      <c r="F18" s="203" t="s">
        <v>315</v>
      </c>
    </row>
    <row r="19" spans="2:6" s="30" customFormat="1" ht="15.75" x14ac:dyDescent="0.75">
      <c r="B19" s="77" t="s">
        <v>261</v>
      </c>
      <c r="C19" s="99" t="s">
        <v>325</v>
      </c>
      <c r="D19" s="203" t="s">
        <v>315</v>
      </c>
      <c r="E19" s="99" t="s">
        <v>325</v>
      </c>
      <c r="F19" s="203" t="s">
        <v>315</v>
      </c>
    </row>
    <row r="20" spans="2:6" s="30" customFormat="1" ht="15.75" x14ac:dyDescent="0.75">
      <c r="B20" s="77" t="s">
        <v>262</v>
      </c>
      <c r="C20" s="99" t="s">
        <v>325</v>
      </c>
      <c r="D20" s="203" t="s">
        <v>316</v>
      </c>
      <c r="E20" s="99" t="s">
        <v>325</v>
      </c>
      <c r="F20" s="203" t="s">
        <v>316</v>
      </c>
    </row>
    <row r="21" spans="2:6" s="30" customFormat="1" ht="15.75" x14ac:dyDescent="0.75">
      <c r="B21" s="77" t="s">
        <v>263</v>
      </c>
      <c r="C21" s="99" t="s">
        <v>325</v>
      </c>
      <c r="D21" s="203" t="s">
        <v>315</v>
      </c>
      <c r="E21" s="99" t="s">
        <v>325</v>
      </c>
      <c r="F21" s="203" t="s">
        <v>315</v>
      </c>
    </row>
    <row r="22" spans="2:6" s="30" customFormat="1" ht="15.75" x14ac:dyDescent="0.75">
      <c r="B22" s="77" t="s">
        <v>264</v>
      </c>
      <c r="C22" s="99" t="s">
        <v>325</v>
      </c>
      <c r="D22" s="203" t="s">
        <v>315</v>
      </c>
      <c r="E22" s="99" t="s">
        <v>325</v>
      </c>
      <c r="F22" s="203" t="s">
        <v>315</v>
      </c>
    </row>
    <row r="23" spans="2:6" s="30" customFormat="1" ht="15.75" x14ac:dyDescent="0.75">
      <c r="B23" s="77" t="s">
        <v>265</v>
      </c>
      <c r="C23" s="99" t="s">
        <v>325</v>
      </c>
      <c r="D23" s="203" t="s">
        <v>315</v>
      </c>
      <c r="E23" s="99" t="s">
        <v>325</v>
      </c>
      <c r="F23" s="203" t="s">
        <v>315</v>
      </c>
    </row>
    <row r="24" spans="2:6" s="30" customFormat="1" ht="15.75" x14ac:dyDescent="0.75">
      <c r="B24" s="77" t="s">
        <v>266</v>
      </c>
      <c r="C24" s="99" t="s">
        <v>325</v>
      </c>
      <c r="D24" s="203" t="s">
        <v>315</v>
      </c>
      <c r="E24" s="99" t="s">
        <v>325</v>
      </c>
      <c r="F24" s="203" t="s">
        <v>315</v>
      </c>
    </row>
    <row r="25" spans="2:6" x14ac:dyDescent="0.75">
      <c r="B25" s="1"/>
      <c r="C25" s="11"/>
      <c r="D25" s="1"/>
      <c r="E25" s="1"/>
      <c r="F25" s="1"/>
    </row>
    <row r="26" spans="2:6" x14ac:dyDescent="0.75">
      <c r="B26" s="1"/>
      <c r="C26" s="11"/>
      <c r="D26" s="1"/>
      <c r="E26" s="1"/>
      <c r="F26" s="1"/>
    </row>
    <row r="27" spans="2:6" s="30" customFormat="1" ht="15.75" customHeight="1" x14ac:dyDescent="0.75">
      <c r="B27" s="23"/>
      <c r="C27" s="286" t="s">
        <v>131</v>
      </c>
      <c r="D27" s="286"/>
      <c r="E27" s="286"/>
      <c r="F27" s="286"/>
    </row>
    <row r="28" spans="2:6" s="30" customFormat="1" ht="30" customHeight="1" x14ac:dyDescent="0.75">
      <c r="B28" s="21" t="s">
        <v>126</v>
      </c>
      <c r="C28" s="287" t="s">
        <v>47</v>
      </c>
      <c r="D28" s="287"/>
      <c r="E28" s="287"/>
      <c r="F28" s="287"/>
    </row>
    <row r="29" spans="2:6" s="33" customFormat="1" ht="15.5" x14ac:dyDescent="0.7">
      <c r="B29" s="76" t="s">
        <v>127</v>
      </c>
      <c r="C29" s="282">
        <v>2017</v>
      </c>
      <c r="D29" s="283"/>
      <c r="E29" s="284">
        <v>2019</v>
      </c>
      <c r="F29" s="285"/>
    </row>
    <row r="30" spans="2:6" s="75" customFormat="1" ht="30.5" x14ac:dyDescent="0.75">
      <c r="B30" s="27" t="s">
        <v>128</v>
      </c>
      <c r="C30" s="28" t="s">
        <v>129</v>
      </c>
      <c r="D30" s="29" t="s">
        <v>130</v>
      </c>
      <c r="E30" s="78" t="s">
        <v>129</v>
      </c>
      <c r="F30" s="96" t="s">
        <v>130</v>
      </c>
    </row>
    <row r="31" spans="2:6" s="30" customFormat="1" ht="15.75" x14ac:dyDescent="0.75">
      <c r="B31" s="77" t="s">
        <v>256</v>
      </c>
      <c r="C31" s="99" t="s">
        <v>324</v>
      </c>
      <c r="D31" s="202" t="s">
        <v>253</v>
      </c>
      <c r="E31" s="99" t="s">
        <v>324</v>
      </c>
      <c r="F31" s="202" t="s">
        <v>253</v>
      </c>
    </row>
    <row r="32" spans="2:6" s="30" customFormat="1" ht="15.75" x14ac:dyDescent="0.75">
      <c r="B32" s="77" t="s">
        <v>257</v>
      </c>
      <c r="C32" s="99" t="s">
        <v>325</v>
      </c>
      <c r="D32" s="202" t="s">
        <v>311</v>
      </c>
      <c r="E32" s="99" t="s">
        <v>325</v>
      </c>
      <c r="F32" s="202" t="s">
        <v>311</v>
      </c>
    </row>
    <row r="33" spans="2:6" s="30" customFormat="1" ht="15.75" x14ac:dyDescent="0.75">
      <c r="B33" s="77" t="s">
        <v>258</v>
      </c>
      <c r="C33" s="99" t="s">
        <v>325</v>
      </c>
      <c r="D33" s="202" t="s">
        <v>312</v>
      </c>
      <c r="E33" s="99" t="s">
        <v>325</v>
      </c>
      <c r="F33" s="202" t="s">
        <v>312</v>
      </c>
    </row>
    <row r="34" spans="2:6" s="30" customFormat="1" ht="15.75" x14ac:dyDescent="0.75">
      <c r="B34" s="77" t="s">
        <v>259</v>
      </c>
      <c r="C34" s="99" t="s">
        <v>325</v>
      </c>
      <c r="D34" s="202" t="s">
        <v>313</v>
      </c>
      <c r="E34" s="99" t="s">
        <v>325</v>
      </c>
      <c r="F34" s="202" t="s">
        <v>314</v>
      </c>
    </row>
    <row r="35" spans="2:6" s="30" customFormat="1" ht="15.75" x14ac:dyDescent="0.75">
      <c r="B35" s="77" t="s">
        <v>260</v>
      </c>
      <c r="C35" s="99" t="s">
        <v>325</v>
      </c>
      <c r="D35" s="202" t="s">
        <v>315</v>
      </c>
      <c r="E35" s="99" t="s">
        <v>325</v>
      </c>
      <c r="F35" s="202" t="s">
        <v>315</v>
      </c>
    </row>
    <row r="36" spans="2:6" s="30" customFormat="1" ht="15.75" x14ac:dyDescent="0.75">
      <c r="B36" s="77" t="s">
        <v>261</v>
      </c>
      <c r="C36" s="99" t="s">
        <v>325</v>
      </c>
      <c r="D36" s="202" t="s">
        <v>315</v>
      </c>
      <c r="E36" s="99" t="s">
        <v>325</v>
      </c>
      <c r="F36" s="202" t="s">
        <v>315</v>
      </c>
    </row>
    <row r="37" spans="2:6" s="30" customFormat="1" ht="15.75" x14ac:dyDescent="0.75">
      <c r="B37" s="77" t="s">
        <v>262</v>
      </c>
      <c r="C37" s="99" t="s">
        <v>325</v>
      </c>
      <c r="D37" s="202" t="s">
        <v>316</v>
      </c>
      <c r="E37" s="99" t="s">
        <v>325</v>
      </c>
      <c r="F37" s="202" t="s">
        <v>316</v>
      </c>
    </row>
    <row r="38" spans="2:6" s="30" customFormat="1" ht="15.75" x14ac:dyDescent="0.75">
      <c r="B38" s="77" t="s">
        <v>263</v>
      </c>
      <c r="C38" s="99" t="s">
        <v>325</v>
      </c>
      <c r="D38" s="202" t="s">
        <v>315</v>
      </c>
      <c r="E38" s="99" t="s">
        <v>325</v>
      </c>
      <c r="F38" s="202" t="s">
        <v>315</v>
      </c>
    </row>
    <row r="39" spans="2:6" s="30" customFormat="1" ht="15.75" x14ac:dyDescent="0.75">
      <c r="B39" s="77" t="s">
        <v>264</v>
      </c>
      <c r="C39" s="99" t="s">
        <v>325</v>
      </c>
      <c r="D39" s="202" t="s">
        <v>315</v>
      </c>
      <c r="E39" s="99" t="s">
        <v>325</v>
      </c>
      <c r="F39" s="202" t="s">
        <v>315</v>
      </c>
    </row>
    <row r="40" spans="2:6" s="30" customFormat="1" ht="15.75" x14ac:dyDescent="0.75">
      <c r="B40" s="77" t="s">
        <v>265</v>
      </c>
      <c r="C40" s="99" t="s">
        <v>325</v>
      </c>
      <c r="D40" s="202" t="s">
        <v>315</v>
      </c>
      <c r="E40" s="99" t="s">
        <v>325</v>
      </c>
      <c r="F40" s="202" t="s">
        <v>315</v>
      </c>
    </row>
    <row r="41" spans="2:6" s="30" customFormat="1" ht="15.75" x14ac:dyDescent="0.75">
      <c r="B41" s="77" t="s">
        <v>266</v>
      </c>
      <c r="C41" s="99" t="s">
        <v>325</v>
      </c>
      <c r="D41" s="202" t="s">
        <v>315</v>
      </c>
      <c r="E41" s="99" t="s">
        <v>325</v>
      </c>
      <c r="F41" s="202" t="s">
        <v>315</v>
      </c>
    </row>
    <row r="42" spans="2:6" x14ac:dyDescent="0.75">
      <c r="B42" s="1"/>
      <c r="C42" s="11"/>
      <c r="D42" s="1"/>
      <c r="E42" s="1"/>
      <c r="F42" s="1"/>
    </row>
    <row r="43" spans="2:6" x14ac:dyDescent="0.75">
      <c r="B43" s="1"/>
      <c r="C43" s="11"/>
      <c r="D43" s="1"/>
      <c r="E43" s="1"/>
      <c r="F43" s="1"/>
    </row>
    <row r="44" spans="2:6" s="30" customFormat="1" ht="15.75" customHeight="1" x14ac:dyDescent="0.75">
      <c r="B44" s="23"/>
      <c r="C44" s="286" t="s">
        <v>131</v>
      </c>
      <c r="D44" s="286"/>
      <c r="E44" s="286"/>
      <c r="F44" s="286"/>
    </row>
    <row r="45" spans="2:6" s="30" customFormat="1" ht="30" customHeight="1" x14ac:dyDescent="0.75">
      <c r="B45" s="21" t="s">
        <v>126</v>
      </c>
      <c r="C45" s="287" t="s">
        <v>49</v>
      </c>
      <c r="D45" s="287"/>
      <c r="E45" s="287"/>
      <c r="F45" s="287"/>
    </row>
    <row r="46" spans="2:6" s="33" customFormat="1" ht="15.5" x14ac:dyDescent="0.7">
      <c r="B46" s="76" t="s">
        <v>127</v>
      </c>
      <c r="C46" s="282">
        <v>2017</v>
      </c>
      <c r="D46" s="283"/>
      <c r="E46" s="284">
        <v>2019</v>
      </c>
      <c r="F46" s="285"/>
    </row>
    <row r="47" spans="2:6" s="75" customFormat="1" ht="30.5" x14ac:dyDescent="0.75">
      <c r="B47" s="27" t="s">
        <v>128</v>
      </c>
      <c r="C47" s="28" t="s">
        <v>129</v>
      </c>
      <c r="D47" s="29" t="s">
        <v>130</v>
      </c>
      <c r="E47" s="78" t="s">
        <v>129</v>
      </c>
      <c r="F47" s="96" t="s">
        <v>130</v>
      </c>
    </row>
    <row r="48" spans="2:6" s="30" customFormat="1" ht="15.75" x14ac:dyDescent="0.75">
      <c r="B48" s="77" t="s">
        <v>256</v>
      </c>
      <c r="C48" s="99" t="s">
        <v>324</v>
      </c>
      <c r="D48" s="202" t="s">
        <v>253</v>
      </c>
      <c r="E48" s="99" t="s">
        <v>324</v>
      </c>
      <c r="F48" s="202" t="s">
        <v>253</v>
      </c>
    </row>
    <row r="49" spans="2:6" s="30" customFormat="1" ht="15.75" x14ac:dyDescent="0.75">
      <c r="B49" s="77" t="s">
        <v>257</v>
      </c>
      <c r="C49" s="99" t="s">
        <v>325</v>
      </c>
      <c r="D49" s="202" t="s">
        <v>311</v>
      </c>
      <c r="E49" s="99" t="s">
        <v>325</v>
      </c>
      <c r="F49" s="202" t="s">
        <v>311</v>
      </c>
    </row>
    <row r="50" spans="2:6" s="30" customFormat="1" ht="15.75" x14ac:dyDescent="0.75">
      <c r="B50" s="77" t="s">
        <v>258</v>
      </c>
      <c r="C50" s="99" t="s">
        <v>325</v>
      </c>
      <c r="D50" s="202" t="s">
        <v>312</v>
      </c>
      <c r="E50" s="99" t="s">
        <v>325</v>
      </c>
      <c r="F50" s="202" t="s">
        <v>312</v>
      </c>
    </row>
    <row r="51" spans="2:6" s="30" customFormat="1" ht="15.75" x14ac:dyDescent="0.75">
      <c r="B51" s="77" t="s">
        <v>259</v>
      </c>
      <c r="C51" s="99" t="s">
        <v>325</v>
      </c>
      <c r="D51" s="202" t="s">
        <v>313</v>
      </c>
      <c r="E51" s="99" t="s">
        <v>325</v>
      </c>
      <c r="F51" s="202" t="s">
        <v>314</v>
      </c>
    </row>
    <row r="52" spans="2:6" s="30" customFormat="1" ht="15.75" x14ac:dyDescent="0.75">
      <c r="B52" s="77" t="s">
        <v>260</v>
      </c>
      <c r="C52" s="99" t="s">
        <v>325</v>
      </c>
      <c r="D52" s="202" t="s">
        <v>315</v>
      </c>
      <c r="E52" s="99" t="s">
        <v>325</v>
      </c>
      <c r="F52" s="202" t="s">
        <v>315</v>
      </c>
    </row>
    <row r="53" spans="2:6" s="30" customFormat="1" ht="15.75" x14ac:dyDescent="0.75">
      <c r="B53" s="77" t="s">
        <v>261</v>
      </c>
      <c r="C53" s="99" t="s">
        <v>325</v>
      </c>
      <c r="D53" s="202" t="s">
        <v>315</v>
      </c>
      <c r="E53" s="99" t="s">
        <v>325</v>
      </c>
      <c r="F53" s="202" t="s">
        <v>315</v>
      </c>
    </row>
    <row r="54" spans="2:6" s="30" customFormat="1" ht="15.75" x14ac:dyDescent="0.75">
      <c r="B54" s="77" t="s">
        <v>262</v>
      </c>
      <c r="C54" s="99" t="s">
        <v>325</v>
      </c>
      <c r="D54" s="202" t="s">
        <v>316</v>
      </c>
      <c r="E54" s="99" t="s">
        <v>325</v>
      </c>
      <c r="F54" s="202" t="s">
        <v>316</v>
      </c>
    </row>
    <row r="55" spans="2:6" s="30" customFormat="1" ht="15.75" x14ac:dyDescent="0.75">
      <c r="B55" s="77" t="s">
        <v>263</v>
      </c>
      <c r="C55" s="99" t="s">
        <v>325</v>
      </c>
      <c r="D55" s="202" t="s">
        <v>315</v>
      </c>
      <c r="E55" s="99" t="s">
        <v>325</v>
      </c>
      <c r="F55" s="202" t="s">
        <v>315</v>
      </c>
    </row>
    <row r="56" spans="2:6" s="30" customFormat="1" ht="15.75" x14ac:dyDescent="0.75">
      <c r="B56" s="77" t="s">
        <v>264</v>
      </c>
      <c r="C56" s="99" t="s">
        <v>325</v>
      </c>
      <c r="D56" s="202" t="s">
        <v>315</v>
      </c>
      <c r="E56" s="99" t="s">
        <v>325</v>
      </c>
      <c r="F56" s="202" t="s">
        <v>315</v>
      </c>
    </row>
    <row r="57" spans="2:6" s="30" customFormat="1" ht="15.75" x14ac:dyDescent="0.75">
      <c r="B57" s="77" t="s">
        <v>265</v>
      </c>
      <c r="C57" s="99" t="s">
        <v>325</v>
      </c>
      <c r="D57" s="202" t="s">
        <v>315</v>
      </c>
      <c r="E57" s="99" t="s">
        <v>325</v>
      </c>
      <c r="F57" s="202" t="s">
        <v>315</v>
      </c>
    </row>
    <row r="58" spans="2:6" s="30" customFormat="1" ht="15.75" x14ac:dyDescent="0.75">
      <c r="B58" s="77" t="s">
        <v>266</v>
      </c>
      <c r="C58" s="99" t="s">
        <v>325</v>
      </c>
      <c r="D58" s="202" t="s">
        <v>315</v>
      </c>
      <c r="E58" s="99" t="s">
        <v>325</v>
      </c>
      <c r="F58" s="202" t="s">
        <v>315</v>
      </c>
    </row>
    <row r="59" spans="2:6" x14ac:dyDescent="0.75">
      <c r="B59" s="1"/>
      <c r="C59" s="11"/>
      <c r="D59" s="1"/>
      <c r="E59" s="1"/>
      <c r="F59" s="1"/>
    </row>
    <row r="60" spans="2:6" x14ac:dyDescent="0.75">
      <c r="B60" s="1"/>
      <c r="C60" s="11"/>
      <c r="D60" s="1"/>
      <c r="E60" s="1"/>
      <c r="F60" s="1"/>
    </row>
    <row r="61" spans="2:6" s="30" customFormat="1" ht="15.75" customHeight="1" x14ac:dyDescent="0.75">
      <c r="B61" s="23"/>
      <c r="C61" s="286" t="s">
        <v>131</v>
      </c>
      <c r="D61" s="286"/>
      <c r="E61" s="286"/>
      <c r="F61" s="286"/>
    </row>
    <row r="62" spans="2:6" s="30" customFormat="1" ht="30" customHeight="1" x14ac:dyDescent="0.75">
      <c r="B62" s="21" t="s">
        <v>126</v>
      </c>
      <c r="C62" s="287" t="s">
        <v>55</v>
      </c>
      <c r="D62" s="287"/>
      <c r="E62" s="287"/>
      <c r="F62" s="287"/>
    </row>
    <row r="63" spans="2:6" s="33" customFormat="1" ht="15.5" x14ac:dyDescent="0.7">
      <c r="B63" s="76" t="s">
        <v>127</v>
      </c>
      <c r="C63" s="282">
        <v>2017</v>
      </c>
      <c r="D63" s="283"/>
      <c r="E63" s="284">
        <v>2019</v>
      </c>
      <c r="F63" s="285"/>
    </row>
    <row r="64" spans="2:6" s="75" customFormat="1" ht="30.5" x14ac:dyDescent="0.75">
      <c r="B64" s="27" t="s">
        <v>128</v>
      </c>
      <c r="C64" s="28" t="s">
        <v>129</v>
      </c>
      <c r="D64" s="29" t="s">
        <v>130</v>
      </c>
      <c r="E64" s="78" t="s">
        <v>129</v>
      </c>
      <c r="F64" s="96" t="s">
        <v>130</v>
      </c>
    </row>
    <row r="65" spans="2:6" s="30" customFormat="1" ht="15.75" x14ac:dyDescent="0.75">
      <c r="B65" s="77" t="s">
        <v>256</v>
      </c>
      <c r="C65" s="99" t="s">
        <v>324</v>
      </c>
      <c r="D65" s="202" t="s">
        <v>253</v>
      </c>
      <c r="E65" s="99" t="s">
        <v>324</v>
      </c>
      <c r="F65" s="202" t="s">
        <v>253</v>
      </c>
    </row>
    <row r="66" spans="2:6" s="30" customFormat="1" ht="15.75" x14ac:dyDescent="0.75">
      <c r="B66" s="77" t="s">
        <v>257</v>
      </c>
      <c r="C66" s="99" t="s">
        <v>325</v>
      </c>
      <c r="D66" s="202" t="s">
        <v>311</v>
      </c>
      <c r="E66" s="99" t="s">
        <v>325</v>
      </c>
      <c r="F66" s="202" t="s">
        <v>311</v>
      </c>
    </row>
    <row r="67" spans="2:6" s="30" customFormat="1" ht="15.75" x14ac:dyDescent="0.75">
      <c r="B67" s="77" t="s">
        <v>258</v>
      </c>
      <c r="C67" s="99" t="s">
        <v>325</v>
      </c>
      <c r="D67" s="202" t="s">
        <v>312</v>
      </c>
      <c r="E67" s="99" t="s">
        <v>325</v>
      </c>
      <c r="F67" s="202" t="s">
        <v>312</v>
      </c>
    </row>
    <row r="68" spans="2:6" s="30" customFormat="1" ht="15.75" x14ac:dyDescent="0.75">
      <c r="B68" s="77" t="s">
        <v>259</v>
      </c>
      <c r="C68" s="99" t="s">
        <v>325</v>
      </c>
      <c r="D68" s="202" t="s">
        <v>313</v>
      </c>
      <c r="E68" s="99" t="s">
        <v>325</v>
      </c>
      <c r="F68" s="202" t="s">
        <v>314</v>
      </c>
    </row>
    <row r="69" spans="2:6" s="30" customFormat="1" ht="15.75" x14ac:dyDescent="0.75">
      <c r="B69" s="77" t="s">
        <v>260</v>
      </c>
      <c r="C69" s="99" t="s">
        <v>325</v>
      </c>
      <c r="D69" s="202" t="s">
        <v>315</v>
      </c>
      <c r="E69" s="99" t="s">
        <v>325</v>
      </c>
      <c r="F69" s="202" t="s">
        <v>315</v>
      </c>
    </row>
    <row r="70" spans="2:6" s="30" customFormat="1" ht="15.75" x14ac:dyDescent="0.75">
      <c r="B70" s="77" t="s">
        <v>261</v>
      </c>
      <c r="C70" s="99" t="s">
        <v>325</v>
      </c>
      <c r="D70" s="202" t="s">
        <v>315</v>
      </c>
      <c r="E70" s="99" t="s">
        <v>325</v>
      </c>
      <c r="F70" s="202" t="s">
        <v>315</v>
      </c>
    </row>
    <row r="71" spans="2:6" s="30" customFormat="1" ht="15.75" x14ac:dyDescent="0.75">
      <c r="B71" s="77" t="s">
        <v>262</v>
      </c>
      <c r="C71" s="99" t="s">
        <v>325</v>
      </c>
      <c r="D71" s="202" t="s">
        <v>316</v>
      </c>
      <c r="E71" s="99" t="s">
        <v>325</v>
      </c>
      <c r="F71" s="202" t="s">
        <v>316</v>
      </c>
    </row>
    <row r="72" spans="2:6" s="30" customFormat="1" ht="15.75" x14ac:dyDescent="0.75">
      <c r="B72" s="77" t="s">
        <v>263</v>
      </c>
      <c r="C72" s="99" t="s">
        <v>325</v>
      </c>
      <c r="D72" s="202" t="s">
        <v>315</v>
      </c>
      <c r="E72" s="99" t="s">
        <v>325</v>
      </c>
      <c r="F72" s="202" t="s">
        <v>315</v>
      </c>
    </row>
    <row r="73" spans="2:6" s="30" customFormat="1" ht="15.75" x14ac:dyDescent="0.75">
      <c r="B73" s="77" t="s">
        <v>264</v>
      </c>
      <c r="C73" s="99" t="s">
        <v>325</v>
      </c>
      <c r="D73" s="202" t="s">
        <v>315</v>
      </c>
      <c r="E73" s="99" t="s">
        <v>325</v>
      </c>
      <c r="F73" s="202" t="s">
        <v>315</v>
      </c>
    </row>
    <row r="74" spans="2:6" s="30" customFormat="1" ht="15.75" x14ac:dyDescent="0.75">
      <c r="B74" s="77" t="s">
        <v>265</v>
      </c>
      <c r="C74" s="99" t="s">
        <v>325</v>
      </c>
      <c r="D74" s="202" t="s">
        <v>315</v>
      </c>
      <c r="E74" s="99" t="s">
        <v>325</v>
      </c>
      <c r="F74" s="202" t="s">
        <v>315</v>
      </c>
    </row>
    <row r="75" spans="2:6" s="30" customFormat="1" ht="15.75" x14ac:dyDescent="0.75">
      <c r="B75" s="77" t="s">
        <v>266</v>
      </c>
      <c r="C75" s="99" t="s">
        <v>325</v>
      </c>
      <c r="D75" s="202" t="s">
        <v>315</v>
      </c>
      <c r="E75" s="99" t="s">
        <v>325</v>
      </c>
      <c r="F75" s="202" t="s">
        <v>315</v>
      </c>
    </row>
    <row r="76" spans="2:6" x14ac:dyDescent="0.75">
      <c r="B76" s="1"/>
      <c r="C76" s="11"/>
      <c r="D76" s="1"/>
      <c r="E76" s="1"/>
      <c r="F76" s="1"/>
    </row>
    <row r="77" spans="2:6" x14ac:dyDescent="0.75">
      <c r="B77" s="1"/>
      <c r="C77" s="11"/>
      <c r="D77" s="1"/>
      <c r="E77" s="1"/>
      <c r="F77" s="1"/>
    </row>
    <row r="78" spans="2:6" s="30" customFormat="1" ht="15.75" customHeight="1" x14ac:dyDescent="0.75">
      <c r="B78" s="23"/>
      <c r="C78" s="288" t="s">
        <v>131</v>
      </c>
      <c r="D78" s="289"/>
      <c r="E78" s="289"/>
      <c r="F78" s="290"/>
    </row>
    <row r="79" spans="2:6" s="30" customFormat="1" ht="30" customHeight="1" x14ac:dyDescent="0.75">
      <c r="B79" s="21" t="s">
        <v>126</v>
      </c>
      <c r="C79" s="287" t="s">
        <v>57</v>
      </c>
      <c r="D79" s="287"/>
      <c r="E79" s="287"/>
      <c r="F79" s="287"/>
    </row>
    <row r="80" spans="2:6" s="33" customFormat="1" ht="15.5" x14ac:dyDescent="0.7">
      <c r="B80" s="76" t="s">
        <v>127</v>
      </c>
      <c r="C80" s="282">
        <v>2017</v>
      </c>
      <c r="D80" s="283"/>
      <c r="E80" s="284">
        <v>2019</v>
      </c>
      <c r="F80" s="285"/>
    </row>
    <row r="81" spans="2:6" s="75" customFormat="1" ht="30.5" x14ac:dyDescent="0.75">
      <c r="B81" s="27" t="s">
        <v>128</v>
      </c>
      <c r="C81" s="28" t="s">
        <v>129</v>
      </c>
      <c r="D81" s="29" t="s">
        <v>130</v>
      </c>
      <c r="E81" s="78" t="s">
        <v>129</v>
      </c>
      <c r="F81" s="96" t="s">
        <v>130</v>
      </c>
    </row>
    <row r="82" spans="2:6" s="30" customFormat="1" ht="15.75" x14ac:dyDescent="0.75">
      <c r="B82" s="77" t="s">
        <v>256</v>
      </c>
      <c r="C82" s="99" t="s">
        <v>324</v>
      </c>
      <c r="D82" s="202" t="s">
        <v>253</v>
      </c>
      <c r="E82" s="99" t="s">
        <v>324</v>
      </c>
      <c r="F82" s="202" t="s">
        <v>253</v>
      </c>
    </row>
    <row r="83" spans="2:6" s="30" customFormat="1" ht="15.75" x14ac:dyDescent="0.75">
      <c r="B83" s="77" t="s">
        <v>257</v>
      </c>
      <c r="C83" s="99" t="s">
        <v>325</v>
      </c>
      <c r="D83" s="202" t="s">
        <v>311</v>
      </c>
      <c r="E83" s="99" t="s">
        <v>325</v>
      </c>
      <c r="F83" s="202" t="s">
        <v>311</v>
      </c>
    </row>
    <row r="84" spans="2:6" s="30" customFormat="1" ht="15.75" x14ac:dyDescent="0.75">
      <c r="B84" s="77" t="s">
        <v>258</v>
      </c>
      <c r="C84" s="99" t="s">
        <v>325</v>
      </c>
      <c r="D84" s="202" t="s">
        <v>312</v>
      </c>
      <c r="E84" s="99" t="s">
        <v>325</v>
      </c>
      <c r="F84" s="202" t="s">
        <v>312</v>
      </c>
    </row>
    <row r="85" spans="2:6" s="30" customFormat="1" ht="15.75" x14ac:dyDescent="0.75">
      <c r="B85" s="77" t="s">
        <v>259</v>
      </c>
      <c r="C85" s="99" t="s">
        <v>325</v>
      </c>
      <c r="D85" s="202" t="s">
        <v>313</v>
      </c>
      <c r="E85" s="99" t="s">
        <v>325</v>
      </c>
      <c r="F85" s="202" t="s">
        <v>314</v>
      </c>
    </row>
    <row r="86" spans="2:6" s="30" customFormat="1" ht="15.75" x14ac:dyDescent="0.75">
      <c r="B86" s="77" t="s">
        <v>260</v>
      </c>
      <c r="C86" s="99" t="s">
        <v>325</v>
      </c>
      <c r="D86" s="202" t="s">
        <v>315</v>
      </c>
      <c r="E86" s="99" t="s">
        <v>325</v>
      </c>
      <c r="F86" s="202" t="s">
        <v>315</v>
      </c>
    </row>
    <row r="87" spans="2:6" s="30" customFormat="1" ht="15.75" x14ac:dyDescent="0.75">
      <c r="B87" s="77" t="s">
        <v>261</v>
      </c>
      <c r="C87" s="99" t="s">
        <v>325</v>
      </c>
      <c r="D87" s="202" t="s">
        <v>315</v>
      </c>
      <c r="E87" s="99" t="s">
        <v>325</v>
      </c>
      <c r="F87" s="202" t="s">
        <v>315</v>
      </c>
    </row>
    <row r="88" spans="2:6" s="30" customFormat="1" ht="15.75" x14ac:dyDescent="0.75">
      <c r="B88" s="77" t="s">
        <v>262</v>
      </c>
      <c r="C88" s="99" t="s">
        <v>325</v>
      </c>
      <c r="D88" s="202" t="s">
        <v>316</v>
      </c>
      <c r="E88" s="99" t="s">
        <v>325</v>
      </c>
      <c r="F88" s="202" t="s">
        <v>316</v>
      </c>
    </row>
    <row r="89" spans="2:6" s="30" customFormat="1" ht="15.75" x14ac:dyDescent="0.75">
      <c r="B89" s="77" t="s">
        <v>263</v>
      </c>
      <c r="C89" s="99" t="s">
        <v>325</v>
      </c>
      <c r="D89" s="202" t="s">
        <v>315</v>
      </c>
      <c r="E89" s="99" t="s">
        <v>325</v>
      </c>
      <c r="F89" s="202" t="s">
        <v>315</v>
      </c>
    </row>
    <row r="90" spans="2:6" s="30" customFormat="1" ht="15.75" x14ac:dyDescent="0.75">
      <c r="B90" s="77" t="s">
        <v>264</v>
      </c>
      <c r="C90" s="99" t="s">
        <v>325</v>
      </c>
      <c r="D90" s="202" t="s">
        <v>315</v>
      </c>
      <c r="E90" s="99" t="s">
        <v>325</v>
      </c>
      <c r="F90" s="202" t="s">
        <v>315</v>
      </c>
    </row>
    <row r="91" spans="2:6" s="30" customFormat="1" ht="15.75" x14ac:dyDescent="0.75">
      <c r="B91" s="77" t="s">
        <v>265</v>
      </c>
      <c r="C91" s="99" t="s">
        <v>325</v>
      </c>
      <c r="D91" s="202" t="s">
        <v>315</v>
      </c>
      <c r="E91" s="99" t="s">
        <v>325</v>
      </c>
      <c r="F91" s="202" t="s">
        <v>315</v>
      </c>
    </row>
    <row r="92" spans="2:6" s="30" customFormat="1" ht="15.75" x14ac:dyDescent="0.75">
      <c r="B92" s="77" t="s">
        <v>266</v>
      </c>
      <c r="C92" s="99" t="s">
        <v>325</v>
      </c>
      <c r="D92" s="202" t="s">
        <v>315</v>
      </c>
      <c r="E92" s="99" t="s">
        <v>325</v>
      </c>
      <c r="F92" s="202" t="s">
        <v>315</v>
      </c>
    </row>
    <row r="93" spans="2:6" x14ac:dyDescent="0.75">
      <c r="B93" s="1"/>
      <c r="C93" s="11"/>
      <c r="D93" s="1"/>
      <c r="E93" s="1"/>
      <c r="F93" s="1"/>
    </row>
    <row r="94" spans="2:6" x14ac:dyDescent="0.75">
      <c r="B94" s="1"/>
      <c r="C94" s="11"/>
      <c r="D94" s="1"/>
      <c r="E94" s="1"/>
      <c r="F94" s="1"/>
    </row>
    <row r="95" spans="2:6" s="30" customFormat="1" ht="15.75" customHeight="1" x14ac:dyDescent="0.75">
      <c r="B95" s="23"/>
      <c r="C95" s="286" t="s">
        <v>131</v>
      </c>
      <c r="D95" s="286"/>
      <c r="E95" s="286"/>
      <c r="F95" s="286"/>
    </row>
    <row r="96" spans="2:6" s="30" customFormat="1" ht="30" customHeight="1" x14ac:dyDescent="0.75">
      <c r="B96" s="21" t="s">
        <v>126</v>
      </c>
      <c r="C96" s="287"/>
      <c r="D96" s="287"/>
      <c r="E96" s="287"/>
      <c r="F96" s="287"/>
    </row>
    <row r="97" spans="2:6" s="33" customFormat="1" ht="15.5" x14ac:dyDescent="0.7">
      <c r="B97" s="76" t="s">
        <v>127</v>
      </c>
      <c r="C97" s="282">
        <v>2017</v>
      </c>
      <c r="D97" s="283"/>
      <c r="E97" s="284">
        <v>2019</v>
      </c>
      <c r="F97" s="285"/>
    </row>
    <row r="98" spans="2:6" s="75" customFormat="1" ht="30.5" x14ac:dyDescent="0.75">
      <c r="B98" s="27" t="s">
        <v>128</v>
      </c>
      <c r="C98" s="28" t="s">
        <v>129</v>
      </c>
      <c r="D98" s="29" t="s">
        <v>130</v>
      </c>
      <c r="E98" s="78" t="s">
        <v>129</v>
      </c>
      <c r="F98" s="96" t="s">
        <v>130</v>
      </c>
    </row>
    <row r="99" spans="2:6" s="30" customFormat="1" ht="15.75" x14ac:dyDescent="0.75">
      <c r="B99" s="77"/>
      <c r="C99" s="99"/>
      <c r="D99" s="101"/>
      <c r="E99" s="100"/>
      <c r="F99" s="73"/>
    </row>
    <row r="100" spans="2:6" s="30" customFormat="1" ht="15.75" x14ac:dyDescent="0.75">
      <c r="B100" s="77"/>
      <c r="C100" s="99"/>
      <c r="D100" s="101"/>
      <c r="E100" s="100"/>
      <c r="F100" s="73"/>
    </row>
    <row r="101" spans="2:6" s="30" customFormat="1" ht="15.75" x14ac:dyDescent="0.75">
      <c r="B101" s="77"/>
      <c r="C101" s="99"/>
      <c r="D101" s="101"/>
      <c r="E101" s="100"/>
      <c r="F101" s="73"/>
    </row>
    <row r="102" spans="2:6" s="30" customFormat="1" ht="15.75" x14ac:dyDescent="0.75">
      <c r="B102" s="77"/>
      <c r="C102" s="99"/>
      <c r="D102" s="101"/>
      <c r="E102" s="100"/>
      <c r="F102" s="73"/>
    </row>
    <row r="103" spans="2:6" s="30" customFormat="1" ht="15.75" x14ac:dyDescent="0.75">
      <c r="B103" s="77" t="s">
        <v>326</v>
      </c>
      <c r="C103" s="99"/>
      <c r="D103" s="101"/>
      <c r="E103" s="100"/>
      <c r="F103" s="73"/>
    </row>
    <row r="104" spans="2:6" s="30" customFormat="1" ht="15.75" x14ac:dyDescent="0.75">
      <c r="B104" s="77"/>
      <c r="C104" s="99"/>
      <c r="D104" s="101"/>
      <c r="E104" s="100"/>
      <c r="F104" s="73"/>
    </row>
    <row r="105" spans="2:6" s="30" customFormat="1" ht="15.75" x14ac:dyDescent="0.75">
      <c r="B105" s="77"/>
      <c r="C105" s="99"/>
      <c r="D105" s="101"/>
      <c r="E105" s="100"/>
      <c r="F105" s="73"/>
    </row>
    <row r="106" spans="2:6" s="30" customFormat="1" ht="15.75" x14ac:dyDescent="0.75">
      <c r="B106" s="77"/>
      <c r="C106" s="99"/>
      <c r="D106" s="101"/>
      <c r="E106" s="100"/>
      <c r="F106" s="73"/>
    </row>
    <row r="107" spans="2:6" x14ac:dyDescent="0.75">
      <c r="B107" s="1"/>
      <c r="C107" s="11"/>
      <c r="D107" s="1"/>
      <c r="E107" s="1"/>
      <c r="F107" s="1"/>
    </row>
    <row r="108" spans="2:6" x14ac:dyDescent="0.75">
      <c r="B108" s="1"/>
      <c r="C108" s="11"/>
      <c r="D108" s="1"/>
      <c r="E108" s="1"/>
      <c r="F108" s="1"/>
    </row>
    <row r="109" spans="2:6" s="30" customFormat="1" ht="15.75" customHeight="1" x14ac:dyDescent="0.75">
      <c r="B109" s="23"/>
      <c r="C109" s="286" t="s">
        <v>131</v>
      </c>
      <c r="D109" s="286"/>
      <c r="E109" s="286"/>
      <c r="F109" s="286"/>
    </row>
    <row r="110" spans="2:6" s="30" customFormat="1" ht="30" customHeight="1" x14ac:dyDescent="0.75">
      <c r="B110" s="21" t="s">
        <v>126</v>
      </c>
      <c r="C110" s="287"/>
      <c r="D110" s="287"/>
      <c r="E110" s="287"/>
      <c r="F110" s="287"/>
    </row>
    <row r="111" spans="2:6" s="33" customFormat="1" ht="15.5" x14ac:dyDescent="0.7">
      <c r="B111" s="76" t="s">
        <v>127</v>
      </c>
      <c r="C111" s="282">
        <v>2017</v>
      </c>
      <c r="D111" s="283"/>
      <c r="E111" s="284">
        <v>2019</v>
      </c>
      <c r="F111" s="285"/>
    </row>
    <row r="112" spans="2:6" s="75" customFormat="1" ht="30.5" x14ac:dyDescent="0.75">
      <c r="B112" s="27" t="s">
        <v>128</v>
      </c>
      <c r="C112" s="28" t="s">
        <v>129</v>
      </c>
      <c r="D112" s="29" t="s">
        <v>130</v>
      </c>
      <c r="E112" s="78" t="s">
        <v>129</v>
      </c>
      <c r="F112" s="96" t="s">
        <v>130</v>
      </c>
    </row>
    <row r="113" spans="2:6" s="30" customFormat="1" ht="15.75" x14ac:dyDescent="0.75">
      <c r="B113" s="77"/>
      <c r="C113" s="99"/>
      <c r="D113" s="101"/>
      <c r="E113" s="100"/>
      <c r="F113" s="73"/>
    </row>
    <row r="114" spans="2:6" s="30" customFormat="1" ht="15.75" x14ac:dyDescent="0.75">
      <c r="B114" s="77"/>
      <c r="C114" s="99"/>
      <c r="D114" s="101"/>
      <c r="E114" s="100"/>
      <c r="F114" s="73"/>
    </row>
    <row r="115" spans="2:6" s="30" customFormat="1" ht="15.75" x14ac:dyDescent="0.75">
      <c r="B115" s="77"/>
      <c r="C115" s="99"/>
      <c r="D115" s="101"/>
      <c r="E115" s="100"/>
      <c r="F115" s="73"/>
    </row>
    <row r="116" spans="2:6" s="30" customFormat="1" ht="15.75" x14ac:dyDescent="0.75">
      <c r="B116" s="77"/>
      <c r="C116" s="99"/>
      <c r="D116" s="101"/>
      <c r="E116" s="100"/>
      <c r="F116" s="73"/>
    </row>
    <row r="117" spans="2:6" s="30" customFormat="1" ht="15.75" x14ac:dyDescent="0.75">
      <c r="B117" s="77"/>
      <c r="C117" s="99"/>
      <c r="D117" s="101"/>
      <c r="E117" s="100"/>
      <c r="F117" s="73"/>
    </row>
    <row r="118" spans="2:6" s="30" customFormat="1" ht="15.75" x14ac:dyDescent="0.75">
      <c r="B118" s="77"/>
      <c r="C118" s="99"/>
      <c r="D118" s="101"/>
      <c r="E118" s="100"/>
      <c r="F118" s="73"/>
    </row>
    <row r="119" spans="2:6" s="30" customFormat="1" ht="15.75" x14ac:dyDescent="0.75">
      <c r="B119" s="77"/>
      <c r="C119" s="99"/>
      <c r="D119" s="101"/>
      <c r="E119" s="100"/>
      <c r="F119" s="73"/>
    </row>
    <row r="120" spans="2:6" s="30" customFormat="1" ht="15.75" x14ac:dyDescent="0.75">
      <c r="B120" s="77"/>
      <c r="C120" s="99"/>
      <c r="D120" s="101"/>
      <c r="E120" s="100"/>
      <c r="F120" s="73"/>
    </row>
    <row r="121" spans="2:6" x14ac:dyDescent="0.75">
      <c r="B121" s="1"/>
      <c r="C121" s="11"/>
      <c r="D121" s="1"/>
      <c r="E121" s="1"/>
      <c r="F121" s="1"/>
    </row>
    <row r="122" spans="2:6" x14ac:dyDescent="0.75">
      <c r="B122" s="1"/>
      <c r="C122" s="11"/>
      <c r="D122" s="1"/>
      <c r="E122" s="1"/>
      <c r="F122" s="1"/>
    </row>
    <row r="123" spans="2:6" s="30" customFormat="1" ht="15.75" customHeight="1" x14ac:dyDescent="0.75">
      <c r="B123" s="23"/>
      <c r="C123" s="286" t="s">
        <v>131</v>
      </c>
      <c r="D123" s="286"/>
      <c r="E123" s="286"/>
      <c r="F123" s="286"/>
    </row>
    <row r="124" spans="2:6" s="30" customFormat="1" ht="30" customHeight="1" x14ac:dyDescent="0.75">
      <c r="B124" s="21" t="s">
        <v>126</v>
      </c>
      <c r="C124" s="287"/>
      <c r="D124" s="287"/>
      <c r="E124" s="287"/>
      <c r="F124" s="287"/>
    </row>
    <row r="125" spans="2:6" s="33" customFormat="1" ht="15.5" x14ac:dyDescent="0.7">
      <c r="B125" s="76" t="s">
        <v>127</v>
      </c>
      <c r="C125" s="282">
        <v>2017</v>
      </c>
      <c r="D125" s="283"/>
      <c r="E125" s="284">
        <v>2019</v>
      </c>
      <c r="F125" s="285"/>
    </row>
    <row r="126" spans="2:6" s="75" customFormat="1" ht="30.5" x14ac:dyDescent="0.75">
      <c r="B126" s="27" t="s">
        <v>128</v>
      </c>
      <c r="C126" s="28" t="s">
        <v>129</v>
      </c>
      <c r="D126" s="29" t="s">
        <v>130</v>
      </c>
      <c r="E126" s="78" t="s">
        <v>129</v>
      </c>
      <c r="F126" s="96" t="s">
        <v>130</v>
      </c>
    </row>
    <row r="127" spans="2:6" s="30" customFormat="1" ht="15.75" x14ac:dyDescent="0.75">
      <c r="B127" s="77"/>
      <c r="C127" s="99"/>
      <c r="D127" s="101"/>
      <c r="E127" s="100"/>
      <c r="F127" s="73"/>
    </row>
    <row r="128" spans="2:6" s="30" customFormat="1" ht="15.75" x14ac:dyDescent="0.75">
      <c r="B128" s="77"/>
      <c r="C128" s="99"/>
      <c r="D128" s="101"/>
      <c r="E128" s="100"/>
      <c r="F128" s="73"/>
    </row>
    <row r="129" spans="2:6" s="30" customFormat="1" ht="15.75" x14ac:dyDescent="0.75">
      <c r="B129" s="77"/>
      <c r="C129" s="99"/>
      <c r="D129" s="101"/>
      <c r="E129" s="100"/>
      <c r="F129" s="73"/>
    </row>
    <row r="130" spans="2:6" s="30" customFormat="1" ht="15.75" x14ac:dyDescent="0.75">
      <c r="B130" s="77"/>
      <c r="C130" s="99"/>
      <c r="D130" s="101"/>
      <c r="E130" s="100"/>
      <c r="F130" s="73"/>
    </row>
    <row r="131" spans="2:6" s="30" customFormat="1" ht="15.75" x14ac:dyDescent="0.75">
      <c r="B131" s="77"/>
      <c r="C131" s="99"/>
      <c r="D131" s="101"/>
      <c r="E131" s="100"/>
      <c r="F131" s="73"/>
    </row>
    <row r="132" spans="2:6" s="30" customFormat="1" ht="15.75" x14ac:dyDescent="0.75">
      <c r="B132" s="77"/>
      <c r="C132" s="99"/>
      <c r="D132" s="101"/>
      <c r="E132" s="100"/>
      <c r="F132" s="73"/>
    </row>
    <row r="133" spans="2:6" s="30" customFormat="1" ht="15.75" x14ac:dyDescent="0.75">
      <c r="B133" s="77"/>
      <c r="C133" s="99"/>
      <c r="D133" s="101"/>
      <c r="E133" s="100"/>
      <c r="F133" s="73"/>
    </row>
    <row r="134" spans="2:6" s="30" customFormat="1" ht="15.75" x14ac:dyDescent="0.75">
      <c r="B134" s="77"/>
      <c r="C134" s="99"/>
      <c r="D134" s="101"/>
      <c r="E134" s="100"/>
      <c r="F134" s="73"/>
    </row>
    <row r="135" spans="2:6" x14ac:dyDescent="0.75">
      <c r="B135" s="1"/>
      <c r="C135" s="11"/>
      <c r="D135" s="1"/>
      <c r="E135" s="1"/>
      <c r="F135" s="1"/>
    </row>
    <row r="136" spans="2:6" x14ac:dyDescent="0.75">
      <c r="B136" s="1"/>
      <c r="C136" s="11"/>
      <c r="D136" s="1"/>
      <c r="E136" s="1"/>
      <c r="F136" s="1"/>
    </row>
    <row r="137" spans="2:6" s="30" customFormat="1" ht="15.75" customHeight="1" x14ac:dyDescent="0.75">
      <c r="B137" s="23"/>
      <c r="C137" s="286" t="s">
        <v>131</v>
      </c>
      <c r="D137" s="286"/>
      <c r="E137" s="286"/>
      <c r="F137" s="286"/>
    </row>
    <row r="138" spans="2:6" s="30" customFormat="1" ht="30" customHeight="1" x14ac:dyDescent="0.75">
      <c r="B138" s="21" t="s">
        <v>126</v>
      </c>
      <c r="C138" s="287"/>
      <c r="D138" s="287"/>
      <c r="E138" s="287"/>
      <c r="F138" s="287"/>
    </row>
    <row r="139" spans="2:6" s="33" customFormat="1" ht="15.5" x14ac:dyDescent="0.7">
      <c r="B139" s="76" t="s">
        <v>127</v>
      </c>
      <c r="C139" s="282">
        <v>2017</v>
      </c>
      <c r="D139" s="283"/>
      <c r="E139" s="284">
        <v>2019</v>
      </c>
      <c r="F139" s="285"/>
    </row>
    <row r="140" spans="2:6" s="75" customFormat="1" ht="30.5" x14ac:dyDescent="0.75">
      <c r="B140" s="27" t="s">
        <v>128</v>
      </c>
      <c r="C140" s="28" t="s">
        <v>129</v>
      </c>
      <c r="D140" s="29" t="s">
        <v>130</v>
      </c>
      <c r="E140" s="78" t="s">
        <v>129</v>
      </c>
      <c r="F140" s="96" t="s">
        <v>130</v>
      </c>
    </row>
    <row r="141" spans="2:6" s="30" customFormat="1" ht="15.75" x14ac:dyDescent="0.75">
      <c r="B141" s="77"/>
      <c r="C141" s="99"/>
      <c r="D141" s="101"/>
      <c r="E141" s="100"/>
      <c r="F141" s="73"/>
    </row>
    <row r="142" spans="2:6" s="30" customFormat="1" ht="15.75" x14ac:dyDescent="0.75">
      <c r="B142" s="77"/>
      <c r="C142" s="99"/>
      <c r="D142" s="101"/>
      <c r="E142" s="100"/>
      <c r="F142" s="73"/>
    </row>
    <row r="143" spans="2:6" s="30" customFormat="1" ht="15.75" x14ac:dyDescent="0.75">
      <c r="B143" s="77"/>
      <c r="C143" s="99"/>
      <c r="D143" s="101"/>
      <c r="E143" s="100"/>
      <c r="F143" s="73"/>
    </row>
    <row r="144" spans="2:6" s="30" customFormat="1" ht="15.75" x14ac:dyDescent="0.75">
      <c r="B144" s="77"/>
      <c r="C144" s="99"/>
      <c r="D144" s="101"/>
      <c r="E144" s="100"/>
      <c r="F144" s="73"/>
    </row>
    <row r="145" spans="2:6" s="30" customFormat="1" ht="15.75" x14ac:dyDescent="0.75">
      <c r="B145" s="77"/>
      <c r="C145" s="99"/>
      <c r="D145" s="101"/>
      <c r="E145" s="100"/>
      <c r="F145" s="73"/>
    </row>
    <row r="146" spans="2:6" s="30" customFormat="1" ht="15.75" x14ac:dyDescent="0.75">
      <c r="B146" s="77"/>
      <c r="C146" s="99"/>
      <c r="D146" s="101"/>
      <c r="E146" s="100"/>
      <c r="F146" s="73"/>
    </row>
    <row r="147" spans="2:6" s="30" customFormat="1" ht="15.75" x14ac:dyDescent="0.75">
      <c r="B147" s="77"/>
      <c r="C147" s="99"/>
      <c r="D147" s="101"/>
      <c r="E147" s="100"/>
      <c r="F147" s="73"/>
    </row>
    <row r="148" spans="2:6" s="30" customFormat="1" ht="15.75" x14ac:dyDescent="0.75">
      <c r="B148" s="77"/>
      <c r="C148" s="99"/>
      <c r="D148" s="101"/>
      <c r="E148" s="100"/>
      <c r="F148" s="73"/>
    </row>
    <row r="149" spans="2:6" x14ac:dyDescent="0.75">
      <c r="B149" s="1"/>
      <c r="C149" s="11"/>
      <c r="D149" s="1"/>
      <c r="E149" s="1"/>
      <c r="F149" s="1"/>
    </row>
    <row r="150" spans="2:6" x14ac:dyDescent="0.75">
      <c r="B150" s="1"/>
      <c r="C150" s="11"/>
      <c r="D150" s="1"/>
      <c r="E150" s="1"/>
      <c r="F150" s="1"/>
    </row>
    <row r="151" spans="2:6" s="30" customFormat="1" ht="15.75" customHeight="1" x14ac:dyDescent="0.75">
      <c r="B151" s="23"/>
      <c r="C151" s="286" t="s">
        <v>131</v>
      </c>
      <c r="D151" s="286"/>
      <c r="E151" s="286"/>
      <c r="F151" s="286"/>
    </row>
    <row r="152" spans="2:6" s="30" customFormat="1" ht="30" customHeight="1" x14ac:dyDescent="0.75">
      <c r="B152" s="21" t="s">
        <v>126</v>
      </c>
      <c r="C152" s="287"/>
      <c r="D152" s="287"/>
      <c r="E152" s="287"/>
      <c r="F152" s="287"/>
    </row>
    <row r="153" spans="2:6" s="33" customFormat="1" ht="15.5" x14ac:dyDescent="0.7">
      <c r="B153" s="76" t="s">
        <v>127</v>
      </c>
      <c r="C153" s="282">
        <v>2017</v>
      </c>
      <c r="D153" s="283"/>
      <c r="E153" s="284">
        <v>2019</v>
      </c>
      <c r="F153" s="285"/>
    </row>
    <row r="154" spans="2:6" s="75" customFormat="1" ht="30.5" x14ac:dyDescent="0.75">
      <c r="B154" s="27" t="s">
        <v>128</v>
      </c>
      <c r="C154" s="28" t="s">
        <v>129</v>
      </c>
      <c r="D154" s="29" t="s">
        <v>130</v>
      </c>
      <c r="E154" s="78" t="s">
        <v>129</v>
      </c>
      <c r="F154" s="96" t="s">
        <v>130</v>
      </c>
    </row>
    <row r="155" spans="2:6" s="30" customFormat="1" ht="15.75" x14ac:dyDescent="0.75">
      <c r="B155" s="77"/>
      <c r="C155" s="99"/>
      <c r="D155" s="101"/>
      <c r="E155" s="100"/>
      <c r="F155" s="73"/>
    </row>
    <row r="156" spans="2:6" s="30" customFormat="1" ht="15.75" x14ac:dyDescent="0.75">
      <c r="B156" s="77"/>
      <c r="C156" s="99"/>
      <c r="D156" s="101"/>
      <c r="E156" s="100"/>
      <c r="F156" s="73"/>
    </row>
    <row r="157" spans="2:6" s="30" customFormat="1" ht="15.75" x14ac:dyDescent="0.75">
      <c r="B157" s="77"/>
      <c r="C157" s="99"/>
      <c r="D157" s="101"/>
      <c r="E157" s="100"/>
      <c r="F157" s="73"/>
    </row>
    <row r="158" spans="2:6" s="30" customFormat="1" ht="15.75" x14ac:dyDescent="0.75">
      <c r="B158" s="77"/>
      <c r="C158" s="99"/>
      <c r="D158" s="101"/>
      <c r="E158" s="100"/>
      <c r="F158" s="73"/>
    </row>
    <row r="159" spans="2:6" s="30" customFormat="1" ht="15.75" x14ac:dyDescent="0.75">
      <c r="B159" s="77"/>
      <c r="C159" s="99"/>
      <c r="D159" s="101"/>
      <c r="E159" s="100"/>
      <c r="F159" s="73"/>
    </row>
    <row r="160" spans="2:6" s="30" customFormat="1" ht="15.75" x14ac:dyDescent="0.75">
      <c r="B160" s="77"/>
      <c r="C160" s="99"/>
      <c r="D160" s="101"/>
      <c r="E160" s="100"/>
      <c r="F160" s="73"/>
    </row>
    <row r="161" spans="2:6" s="30" customFormat="1" ht="15.75" x14ac:dyDescent="0.75">
      <c r="B161" s="77"/>
      <c r="C161" s="99"/>
      <c r="D161" s="101"/>
      <c r="E161" s="100"/>
      <c r="F161" s="73"/>
    </row>
    <row r="162" spans="2:6" s="30" customFormat="1" ht="15.75" x14ac:dyDescent="0.75">
      <c r="B162" s="77"/>
      <c r="C162" s="99"/>
      <c r="D162" s="101"/>
      <c r="E162" s="100"/>
      <c r="F162" s="73"/>
    </row>
    <row r="163" spans="2:6" x14ac:dyDescent="0.75">
      <c r="B163" s="1"/>
      <c r="C163" s="11"/>
      <c r="D163" s="1"/>
      <c r="E163" s="1"/>
      <c r="F163" s="1"/>
    </row>
    <row r="164" spans="2:6" x14ac:dyDescent="0.75">
      <c r="B164" s="1"/>
      <c r="C164" s="11"/>
      <c r="D164" s="1"/>
      <c r="E164" s="1"/>
      <c r="F164" s="1"/>
    </row>
  </sheetData>
  <mergeCells count="44">
    <mergeCell ref="C11:F11"/>
    <mergeCell ref="B2:D3"/>
    <mergeCell ref="C4:D4"/>
    <mergeCell ref="C5:D5"/>
    <mergeCell ref="B7:F7"/>
    <mergeCell ref="C10:F10"/>
    <mergeCell ref="C62:F62"/>
    <mergeCell ref="C12:D12"/>
    <mergeCell ref="E12:F12"/>
    <mergeCell ref="C27:F27"/>
    <mergeCell ref="C28:F28"/>
    <mergeCell ref="C29:D29"/>
    <mergeCell ref="E29:F29"/>
    <mergeCell ref="C44:F44"/>
    <mergeCell ref="C45:F45"/>
    <mergeCell ref="C46:D46"/>
    <mergeCell ref="E46:F46"/>
    <mergeCell ref="C61:F61"/>
    <mergeCell ref="C110:F110"/>
    <mergeCell ref="C63:D63"/>
    <mergeCell ref="E63:F63"/>
    <mergeCell ref="C78:F78"/>
    <mergeCell ref="C79:F79"/>
    <mergeCell ref="C80:D80"/>
    <mergeCell ref="E80:F80"/>
    <mergeCell ref="C95:F95"/>
    <mergeCell ref="C96:F96"/>
    <mergeCell ref="C97:D97"/>
    <mergeCell ref="E97:F97"/>
    <mergeCell ref="C109:F109"/>
    <mergeCell ref="C111:D111"/>
    <mergeCell ref="E111:F111"/>
    <mergeCell ref="C123:F123"/>
    <mergeCell ref="C124:F124"/>
    <mergeCell ref="C125:D125"/>
    <mergeCell ref="E125:F125"/>
    <mergeCell ref="C153:D153"/>
    <mergeCell ref="E153:F153"/>
    <mergeCell ref="C137:F137"/>
    <mergeCell ref="C138:F138"/>
    <mergeCell ref="C139:D139"/>
    <mergeCell ref="E139:F139"/>
    <mergeCell ref="C151:F151"/>
    <mergeCell ref="C152:F15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Guidance!$B$44:$B$64</xm:f>
          </x14:formula1>
          <xm:sqref>C11:F11 C138:F138 C28:F28 C45:F45 C62:F62 C79:F79 C96:F96 C110:F110 C124:F124 C152:F152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1:P379"/>
  <sheetViews>
    <sheetView topLeftCell="A7" zoomScale="43" workbookViewId="0">
      <selection activeCell="B2" sqref="B2:E3"/>
    </sheetView>
  </sheetViews>
  <sheetFormatPr defaultColWidth="8.7265625" defaultRowHeight="14.75" x14ac:dyDescent="0.75"/>
  <cols>
    <col min="1" max="1" width="3.7265625" style="124" customWidth="1"/>
    <col min="2" max="2" width="46.86328125" style="124" customWidth="1"/>
    <col min="3" max="11" width="20.7265625" style="124" customWidth="1"/>
    <col min="12" max="16384" width="8.7265625" style="124"/>
  </cols>
  <sheetData>
    <row r="1" spans="2:16" ht="15.5" thickBot="1" x14ac:dyDescent="0.9"/>
    <row r="2" spans="2:16" ht="24.95" customHeight="1" thickBot="1" x14ac:dyDescent="0.9">
      <c r="B2" s="302" t="s">
        <v>132</v>
      </c>
      <c r="C2" s="302"/>
      <c r="D2" s="302"/>
      <c r="E2" s="302"/>
      <c r="F2" s="125"/>
      <c r="G2" s="126"/>
      <c r="H2" s="126"/>
      <c r="I2" s="126"/>
      <c r="J2" s="126"/>
      <c r="K2" s="126"/>
    </row>
    <row r="3" spans="2:16" ht="24.95" customHeight="1" thickBot="1" x14ac:dyDescent="0.9">
      <c r="B3" s="302"/>
      <c r="C3" s="302"/>
      <c r="D3" s="302"/>
      <c r="E3" s="302"/>
      <c r="F3" s="303"/>
      <c r="G3" s="126"/>
      <c r="H3" s="126"/>
      <c r="I3" s="126"/>
      <c r="J3" s="126"/>
      <c r="K3" s="126"/>
    </row>
    <row r="4" spans="2:16" ht="21" thickBot="1" x14ac:dyDescent="0.9">
      <c r="B4" s="127" t="s">
        <v>3</v>
      </c>
      <c r="C4" s="304" t="str">
        <f>'1) Associated companies'!C4:D4</f>
        <v>TF0006</v>
      </c>
      <c r="D4" s="304"/>
      <c r="E4" s="304"/>
      <c r="F4" s="303"/>
      <c r="G4" s="128"/>
      <c r="H4" s="128"/>
      <c r="I4" s="128"/>
      <c r="J4" s="128"/>
      <c r="K4" s="128"/>
    </row>
    <row r="5" spans="2:16" ht="21" thickBot="1" x14ac:dyDescent="0.9">
      <c r="B5" s="127" t="s">
        <v>5</v>
      </c>
      <c r="C5" s="304" t="str">
        <f>'1) Associated companies'!C5:D5</f>
        <v>Celsa Steel UK Ltd</v>
      </c>
      <c r="D5" s="304"/>
      <c r="E5" s="304"/>
      <c r="F5" s="129"/>
      <c r="G5" s="129"/>
      <c r="H5" s="129"/>
      <c r="I5" s="129"/>
      <c r="J5" s="129"/>
      <c r="K5" s="129"/>
    </row>
    <row r="6" spans="2:16" s="130" customFormat="1" ht="14.25" x14ac:dyDescent="0.65"/>
    <row r="7" spans="2:16" s="130" customFormat="1" ht="15.25" x14ac:dyDescent="0.65">
      <c r="B7" s="291" t="s">
        <v>162</v>
      </c>
      <c r="C7" s="291"/>
      <c r="D7" s="291"/>
      <c r="E7" s="291"/>
      <c r="F7" s="131"/>
      <c r="G7" s="131"/>
    </row>
    <row r="8" spans="2:16" s="130" customFormat="1" ht="15.25" x14ac:dyDescent="0.65">
      <c r="B8" s="131"/>
      <c r="C8" s="131"/>
      <c r="D8" s="131"/>
      <c r="E8" s="131"/>
      <c r="F8" s="131"/>
      <c r="G8" s="131"/>
    </row>
    <row r="9" spans="2:16" s="130" customFormat="1" ht="15.95" customHeight="1" x14ac:dyDescent="0.65">
      <c r="B9" s="120" t="s">
        <v>133</v>
      </c>
      <c r="C9" s="299" t="s">
        <v>8</v>
      </c>
      <c r="D9" s="300"/>
      <c r="E9" s="300"/>
      <c r="F9" s="300"/>
      <c r="G9" s="301"/>
      <c r="H9" s="295" t="s">
        <v>9</v>
      </c>
      <c r="I9" s="296"/>
      <c r="J9" s="296"/>
      <c r="K9" s="297"/>
    </row>
    <row r="10" spans="2:16" s="130" customFormat="1" ht="15.5" x14ac:dyDescent="0.7">
      <c r="B10" s="120" t="s">
        <v>127</v>
      </c>
      <c r="C10" s="69">
        <v>2013</v>
      </c>
      <c r="D10" s="69">
        <v>2014</v>
      </c>
      <c r="E10" s="69">
        <v>2015</v>
      </c>
      <c r="F10" s="69">
        <v>2016</v>
      </c>
      <c r="G10" s="69">
        <v>2017</v>
      </c>
      <c r="H10" s="214">
        <v>2018</v>
      </c>
      <c r="I10" s="214">
        <v>2019</v>
      </c>
      <c r="J10" s="214" t="s">
        <v>134</v>
      </c>
      <c r="K10" s="214" t="s">
        <v>135</v>
      </c>
    </row>
    <row r="11" spans="2:16" s="134" customFormat="1" ht="15.25" x14ac:dyDescent="0.65">
      <c r="B11" s="132" t="s">
        <v>224</v>
      </c>
      <c r="C11" s="216">
        <v>100</v>
      </c>
      <c r="D11" s="216">
        <v>88.552144959159065</v>
      </c>
      <c r="E11" s="216">
        <v>76.300446283524252</v>
      </c>
      <c r="F11" s="216">
        <v>67.272825221936159</v>
      </c>
      <c r="G11" s="216">
        <v>84.724955346177879</v>
      </c>
      <c r="H11" s="216">
        <v>99.93655737763487</v>
      </c>
      <c r="I11" s="216">
        <v>96.415493344248574</v>
      </c>
      <c r="J11" s="216">
        <v>21.10947954728039</v>
      </c>
      <c r="K11" s="216">
        <v>16.134041661480179</v>
      </c>
      <c r="L11" s="199"/>
      <c r="M11" s="199"/>
      <c r="N11" s="199"/>
      <c r="O11" s="199"/>
      <c r="P11" s="199"/>
    </row>
    <row r="12" spans="2:16" s="135" customFormat="1" x14ac:dyDescent="0.75">
      <c r="C12" s="200"/>
      <c r="D12" s="200"/>
      <c r="E12" s="200"/>
      <c r="F12" s="200"/>
      <c r="G12" s="200"/>
      <c r="H12" s="200"/>
      <c r="I12" s="200"/>
      <c r="J12" s="200"/>
      <c r="K12" s="200"/>
      <c r="L12" s="200"/>
      <c r="M12" s="200"/>
      <c r="N12" s="200"/>
      <c r="O12" s="200"/>
      <c r="P12" s="200"/>
    </row>
    <row r="13" spans="2:16" s="135" customFormat="1" ht="15.75" customHeight="1" x14ac:dyDescent="0.75">
      <c r="B13" s="291" t="s">
        <v>230</v>
      </c>
      <c r="C13" s="291"/>
      <c r="D13" s="291"/>
      <c r="E13" s="291"/>
      <c r="F13" s="291"/>
    </row>
    <row r="14" spans="2:16" s="135" customFormat="1" ht="15.75" customHeight="1" x14ac:dyDescent="0.75">
      <c r="B14" s="298" t="s">
        <v>227</v>
      </c>
      <c r="C14" s="298"/>
      <c r="D14" s="298"/>
      <c r="E14" s="298"/>
      <c r="F14" s="298"/>
    </row>
    <row r="15" spans="2:16" s="130" customFormat="1" ht="15.95" customHeight="1" x14ac:dyDescent="0.65"/>
    <row r="16" spans="2:16" s="130" customFormat="1" ht="15.25" x14ac:dyDescent="0.65">
      <c r="B16" s="120" t="s">
        <v>133</v>
      </c>
      <c r="C16" s="299" t="s">
        <v>8</v>
      </c>
      <c r="D16" s="300"/>
      <c r="E16" s="300"/>
      <c r="F16" s="300"/>
      <c r="G16" s="301"/>
      <c r="H16" s="295" t="s">
        <v>9</v>
      </c>
      <c r="I16" s="296"/>
      <c r="J16" s="296"/>
      <c r="K16" s="297"/>
    </row>
    <row r="17" spans="2:11" s="134" customFormat="1" ht="15.5" x14ac:dyDescent="0.7">
      <c r="B17" s="120" t="s">
        <v>127</v>
      </c>
      <c r="C17" s="69">
        <v>2013</v>
      </c>
      <c r="D17" s="69">
        <v>2014</v>
      </c>
      <c r="E17" s="69">
        <v>2015</v>
      </c>
      <c r="F17" s="69">
        <v>2016</v>
      </c>
      <c r="G17" s="69">
        <v>2017</v>
      </c>
      <c r="H17" s="214">
        <v>2018</v>
      </c>
      <c r="I17" s="214">
        <v>2019</v>
      </c>
      <c r="J17" s="214" t="s">
        <v>134</v>
      </c>
      <c r="K17" s="214" t="s">
        <v>135</v>
      </c>
    </row>
    <row r="18" spans="2:11" s="134" customFormat="1" ht="15.5" x14ac:dyDescent="0.7">
      <c r="B18" s="136" t="s">
        <v>226</v>
      </c>
      <c r="C18" s="174"/>
      <c r="D18" s="174"/>
      <c r="E18" s="174"/>
      <c r="F18" s="174"/>
      <c r="G18" s="174"/>
      <c r="H18" s="174"/>
      <c r="I18" s="174"/>
      <c r="J18" s="174"/>
      <c r="K18" s="174"/>
    </row>
    <row r="19" spans="2:11" s="134" customFormat="1" ht="15.5" x14ac:dyDescent="0.7">
      <c r="B19" s="120" t="s">
        <v>231</v>
      </c>
      <c r="C19" s="174"/>
      <c r="D19" s="174"/>
      <c r="E19" s="174"/>
      <c r="F19" s="174"/>
      <c r="G19" s="174"/>
      <c r="H19" s="174"/>
      <c r="I19" s="174"/>
      <c r="J19" s="174"/>
      <c r="K19" s="174"/>
    </row>
    <row r="20" spans="2:11" s="134" customFormat="1" ht="16.25" thickBot="1" x14ac:dyDescent="0.85">
      <c r="B20" s="177" t="s">
        <v>232</v>
      </c>
      <c r="C20" s="178"/>
      <c r="D20" s="178"/>
      <c r="E20" s="178"/>
      <c r="F20" s="178"/>
      <c r="G20" s="178"/>
      <c r="H20" s="178"/>
      <c r="I20" s="178"/>
      <c r="J20" s="178"/>
      <c r="K20" s="178"/>
    </row>
    <row r="21" spans="2:11" s="134" customFormat="1" ht="15.5" x14ac:dyDescent="0.7">
      <c r="B21" s="179" t="s">
        <v>228</v>
      </c>
      <c r="C21" s="180"/>
      <c r="D21" s="180"/>
      <c r="E21" s="180"/>
      <c r="F21" s="180"/>
      <c r="G21" s="180"/>
      <c r="H21" s="180"/>
      <c r="I21" s="180"/>
      <c r="J21" s="180"/>
      <c r="K21" s="180"/>
    </row>
    <row r="22" spans="2:11" s="134" customFormat="1" ht="15.5" x14ac:dyDescent="0.7">
      <c r="B22" s="120" t="s">
        <v>233</v>
      </c>
      <c r="C22" s="174"/>
      <c r="D22" s="174"/>
      <c r="E22" s="174"/>
      <c r="F22" s="174"/>
      <c r="G22" s="174"/>
      <c r="H22" s="174"/>
      <c r="I22" s="174"/>
      <c r="J22" s="174"/>
      <c r="K22" s="174"/>
    </row>
    <row r="23" spans="2:11" s="134" customFormat="1" ht="16.25" thickBot="1" x14ac:dyDescent="0.85">
      <c r="B23" s="177" t="s">
        <v>234</v>
      </c>
      <c r="C23" s="178"/>
      <c r="D23" s="178"/>
      <c r="E23" s="178"/>
      <c r="F23" s="178"/>
      <c r="G23" s="178"/>
      <c r="H23" s="178"/>
      <c r="I23" s="178"/>
      <c r="J23" s="178"/>
      <c r="K23" s="178"/>
    </row>
    <row r="24" spans="2:11" s="134" customFormat="1" ht="15.5" x14ac:dyDescent="0.7">
      <c r="B24" s="175" t="s">
        <v>228</v>
      </c>
      <c r="C24" s="176"/>
      <c r="D24" s="176"/>
      <c r="E24" s="176"/>
      <c r="F24" s="176"/>
      <c r="G24" s="176"/>
      <c r="H24" s="176"/>
      <c r="I24" s="176"/>
      <c r="J24" s="176"/>
      <c r="K24" s="176"/>
    </row>
    <row r="25" spans="2:11" s="134" customFormat="1" ht="15.5" x14ac:dyDescent="0.7">
      <c r="B25" s="120" t="s">
        <v>235</v>
      </c>
      <c r="C25" s="174"/>
      <c r="D25" s="174"/>
      <c r="E25" s="174"/>
      <c r="F25" s="174"/>
      <c r="G25" s="174"/>
      <c r="H25" s="174"/>
      <c r="I25" s="174"/>
      <c r="J25" s="174"/>
      <c r="K25" s="174"/>
    </row>
    <row r="26" spans="2:11" s="135" customFormat="1" ht="15.75" x14ac:dyDescent="0.75">
      <c r="B26" s="120" t="s">
        <v>236</v>
      </c>
      <c r="C26" s="133"/>
      <c r="D26" s="133"/>
      <c r="E26" s="133"/>
      <c r="F26" s="133"/>
      <c r="G26" s="133"/>
      <c r="H26" s="133"/>
      <c r="I26" s="133"/>
      <c r="J26" s="133"/>
      <c r="K26" s="133"/>
    </row>
    <row r="27" spans="2:11" s="135" customFormat="1" x14ac:dyDescent="0.75"/>
    <row r="28" spans="2:11" s="135" customFormat="1" ht="15.75" x14ac:dyDescent="0.75">
      <c r="B28" s="291" t="s">
        <v>136</v>
      </c>
      <c r="C28" s="291"/>
      <c r="D28" s="291"/>
      <c r="E28" s="291"/>
      <c r="F28" s="131"/>
      <c r="G28" s="131"/>
    </row>
    <row r="29" spans="2:11" s="135" customFormat="1" ht="15.75" x14ac:dyDescent="0.75">
      <c r="B29" s="131"/>
      <c r="C29" s="131"/>
      <c r="D29" s="131"/>
      <c r="E29" s="131"/>
      <c r="F29" s="131"/>
      <c r="G29" s="131"/>
    </row>
    <row r="30" spans="2:11" s="135" customFormat="1" ht="15.75" customHeight="1" x14ac:dyDescent="0.75">
      <c r="B30" s="136"/>
      <c r="C30" s="286" t="s">
        <v>131</v>
      </c>
      <c r="D30" s="286"/>
      <c r="E30" s="286"/>
      <c r="F30" s="286"/>
      <c r="G30" s="286"/>
      <c r="H30" s="286"/>
      <c r="I30" s="286"/>
      <c r="J30" s="286"/>
      <c r="K30" s="286"/>
    </row>
    <row r="31" spans="2:11" s="135" customFormat="1" ht="30" customHeight="1" x14ac:dyDescent="0.75">
      <c r="B31" s="120" t="s">
        <v>126</v>
      </c>
      <c r="C31" s="292" t="s">
        <v>33</v>
      </c>
      <c r="D31" s="292"/>
      <c r="E31" s="292"/>
      <c r="F31" s="292"/>
      <c r="G31" s="292"/>
      <c r="H31" s="292"/>
      <c r="I31" s="292"/>
      <c r="J31" s="292"/>
      <c r="K31" s="292"/>
    </row>
    <row r="32" spans="2:11" s="135" customFormat="1" ht="15.95" customHeight="1" x14ac:dyDescent="0.75">
      <c r="B32" s="120" t="s">
        <v>133</v>
      </c>
      <c r="C32" s="293" t="s">
        <v>8</v>
      </c>
      <c r="D32" s="293"/>
      <c r="E32" s="293"/>
      <c r="F32" s="293"/>
      <c r="G32" s="293"/>
      <c r="H32" s="294" t="s">
        <v>9</v>
      </c>
      <c r="I32" s="294"/>
      <c r="J32" s="294"/>
      <c r="K32" s="294"/>
    </row>
    <row r="33" spans="2:11" s="135" customFormat="1" ht="15.75" x14ac:dyDescent="0.75">
      <c r="B33" s="120" t="s">
        <v>127</v>
      </c>
      <c r="C33" s="69">
        <v>2013</v>
      </c>
      <c r="D33" s="69">
        <v>2014</v>
      </c>
      <c r="E33" s="69">
        <v>2015</v>
      </c>
      <c r="F33" s="69">
        <v>2016</v>
      </c>
      <c r="G33" s="69">
        <v>2017</v>
      </c>
      <c r="H33" s="214">
        <v>2018</v>
      </c>
      <c r="I33" s="214">
        <v>2019</v>
      </c>
      <c r="J33" s="214" t="s">
        <v>134</v>
      </c>
      <c r="K33" s="214" t="s">
        <v>135</v>
      </c>
    </row>
    <row r="34" spans="2:11" s="140" customFormat="1" ht="15.5" x14ac:dyDescent="0.7">
      <c r="B34" s="137" t="s">
        <v>137</v>
      </c>
      <c r="C34" s="138"/>
      <c r="D34" s="138"/>
      <c r="E34" s="138"/>
      <c r="F34" s="138"/>
      <c r="G34" s="138"/>
      <c r="H34" s="138"/>
      <c r="I34" s="138"/>
      <c r="J34" s="138"/>
      <c r="K34" s="138"/>
    </row>
    <row r="35" spans="2:11" s="140" customFormat="1" ht="15.25" x14ac:dyDescent="0.65">
      <c r="B35" s="141" t="s">
        <v>138</v>
      </c>
      <c r="C35" s="182"/>
      <c r="D35" s="182"/>
      <c r="E35" s="182"/>
      <c r="F35" s="182"/>
      <c r="G35" s="182"/>
      <c r="H35" s="182"/>
      <c r="I35" s="182"/>
      <c r="J35" s="182"/>
      <c r="K35" s="182"/>
    </row>
    <row r="36" spans="2:11" s="140" customFormat="1" ht="15.25" x14ac:dyDescent="0.65">
      <c r="B36" s="141" t="s">
        <v>139</v>
      </c>
      <c r="C36" s="182"/>
      <c r="D36" s="182"/>
      <c r="E36" s="182"/>
      <c r="F36" s="182"/>
      <c r="G36" s="182"/>
      <c r="H36" s="182"/>
      <c r="I36" s="182"/>
      <c r="J36" s="182"/>
      <c r="K36" s="182"/>
    </row>
    <row r="37" spans="2:11" s="140" customFormat="1" ht="15.25" x14ac:dyDescent="0.65">
      <c r="B37" s="141" t="s">
        <v>140</v>
      </c>
      <c r="C37" s="183"/>
      <c r="D37" s="183"/>
      <c r="E37" s="183"/>
      <c r="F37" s="183"/>
      <c r="G37" s="183"/>
      <c r="H37" s="183"/>
      <c r="I37" s="183"/>
      <c r="J37" s="183"/>
      <c r="K37" s="183"/>
    </row>
    <row r="38" spans="2:11" s="140" customFormat="1" ht="15.25" x14ac:dyDescent="0.65">
      <c r="B38" s="142" t="s">
        <v>244</v>
      </c>
      <c r="C38" s="182"/>
      <c r="D38" s="182"/>
      <c r="E38" s="182"/>
      <c r="F38" s="182"/>
      <c r="G38" s="182"/>
      <c r="H38" s="182"/>
      <c r="I38" s="182"/>
      <c r="J38" s="182"/>
      <c r="K38" s="182"/>
    </row>
    <row r="39" spans="2:11" s="140" customFormat="1" ht="15.25" x14ac:dyDescent="0.65">
      <c r="B39" s="142" t="s">
        <v>245</v>
      </c>
      <c r="C39" s="182"/>
      <c r="D39" s="182"/>
      <c r="E39" s="182"/>
      <c r="F39" s="182"/>
      <c r="G39" s="182"/>
      <c r="H39" s="182"/>
      <c r="I39" s="182"/>
      <c r="J39" s="182"/>
      <c r="K39" s="182"/>
    </row>
    <row r="40" spans="2:11" s="140" customFormat="1" ht="15.25" x14ac:dyDescent="0.65">
      <c r="B40" s="107" t="s">
        <v>317</v>
      </c>
      <c r="C40" s="217">
        <v>100</v>
      </c>
      <c r="D40" s="217">
        <v>109.68574859601584</v>
      </c>
      <c r="E40" s="217">
        <v>84.559133558969265</v>
      </c>
      <c r="F40" s="217">
        <v>81.30846959311323</v>
      </c>
      <c r="G40" s="217">
        <v>124.16669103476819</v>
      </c>
      <c r="H40" s="217">
        <v>165.61720370587307</v>
      </c>
      <c r="I40" s="217">
        <v>156.41407314324567</v>
      </c>
      <c r="J40" s="217">
        <v>26.799063559044527</v>
      </c>
      <c r="K40" s="217">
        <v>5.7781786127893584</v>
      </c>
    </row>
    <row r="41" spans="2:11" s="140" customFormat="1" ht="15.5" x14ac:dyDescent="0.7">
      <c r="B41" s="137" t="s">
        <v>143</v>
      </c>
      <c r="C41" s="184"/>
      <c r="D41" s="184"/>
      <c r="E41" s="184"/>
      <c r="F41" s="184"/>
      <c r="G41" s="184"/>
      <c r="H41" s="184"/>
      <c r="I41" s="184"/>
      <c r="J41" s="184"/>
      <c r="K41" s="184"/>
    </row>
    <row r="42" spans="2:11" s="140" customFormat="1" ht="15.25" x14ac:dyDescent="0.65">
      <c r="B42" s="141" t="s">
        <v>144</v>
      </c>
      <c r="C42" s="182"/>
      <c r="D42" s="182"/>
      <c r="E42" s="182"/>
      <c r="F42" s="182"/>
      <c r="G42" s="182"/>
      <c r="H42" s="182"/>
      <c r="I42" s="182"/>
      <c r="J42" s="182"/>
      <c r="K42" s="182"/>
    </row>
    <row r="43" spans="2:11" s="140" customFormat="1" ht="15.25" x14ac:dyDescent="0.65">
      <c r="B43" s="141" t="s">
        <v>145</v>
      </c>
      <c r="C43" s="182"/>
      <c r="D43" s="182"/>
      <c r="E43" s="182"/>
      <c r="F43" s="182"/>
      <c r="G43" s="182"/>
      <c r="H43" s="182"/>
      <c r="I43" s="182"/>
      <c r="J43" s="182"/>
      <c r="K43" s="182"/>
    </row>
    <row r="44" spans="2:11" s="140" customFormat="1" ht="15.25" x14ac:dyDescent="0.65">
      <c r="B44" s="141" t="s">
        <v>146</v>
      </c>
      <c r="C44" s="185"/>
      <c r="D44" s="185"/>
      <c r="E44" s="185"/>
      <c r="F44" s="185"/>
      <c r="G44" s="185"/>
      <c r="H44" s="185"/>
      <c r="I44" s="185"/>
      <c r="J44" s="185"/>
      <c r="K44" s="185"/>
    </row>
    <row r="45" spans="2:11" s="140" customFormat="1" ht="15.25" x14ac:dyDescent="0.65">
      <c r="B45" s="142" t="s">
        <v>246</v>
      </c>
      <c r="C45" s="182"/>
      <c r="D45" s="182"/>
      <c r="E45" s="182"/>
      <c r="F45" s="182"/>
      <c r="G45" s="182"/>
      <c r="H45" s="182"/>
      <c r="I45" s="182"/>
      <c r="J45" s="182"/>
      <c r="K45" s="182"/>
    </row>
    <row r="46" spans="2:11" s="140" customFormat="1" ht="15.25" x14ac:dyDescent="0.65">
      <c r="B46" s="142" t="s">
        <v>310</v>
      </c>
      <c r="C46" s="182"/>
      <c r="D46" s="182"/>
      <c r="E46" s="182"/>
      <c r="F46" s="182"/>
      <c r="G46" s="182"/>
      <c r="H46" s="182"/>
      <c r="I46" s="182"/>
      <c r="J46" s="182"/>
      <c r="K46" s="182"/>
    </row>
    <row r="47" spans="2:11" s="140" customFormat="1" ht="15.25" x14ac:dyDescent="0.65">
      <c r="B47" s="107" t="s">
        <v>318</v>
      </c>
      <c r="C47" s="217">
        <v>100</v>
      </c>
      <c r="D47" s="217">
        <v>101.76202511177924</v>
      </c>
      <c r="E47" s="217">
        <v>101.18467175882191</v>
      </c>
      <c r="F47" s="217">
        <v>76.295217912644006</v>
      </c>
      <c r="G47" s="217">
        <v>94.363153470673666</v>
      </c>
      <c r="H47" s="217">
        <v>125.40761968227197</v>
      </c>
      <c r="I47" s="217">
        <v>114.32225232202735</v>
      </c>
      <c r="J47" s="217">
        <v>23.663456245195384</v>
      </c>
      <c r="K47" s="217">
        <v>5.2728282910297439</v>
      </c>
    </row>
    <row r="48" spans="2:11" s="140" customFormat="1" ht="15.25" x14ac:dyDescent="0.65">
      <c r="B48" s="107" t="s">
        <v>148</v>
      </c>
      <c r="C48" s="217">
        <v>100</v>
      </c>
      <c r="D48" s="217">
        <v>108.63575839603703</v>
      </c>
      <c r="E48" s="217">
        <v>86.76222055638236</v>
      </c>
      <c r="F48" s="217">
        <v>80.644152476925129</v>
      </c>
      <c r="G48" s="217">
        <v>120.21735806911713</v>
      </c>
      <c r="H48" s="217">
        <v>160.28894240876994</v>
      </c>
      <c r="I48" s="217">
        <v>150.83639246705022</v>
      </c>
      <c r="J48" s="217">
        <v>26.383557268716093</v>
      </c>
      <c r="K48" s="217">
        <v>5.7112135191109479</v>
      </c>
    </row>
    <row r="49" spans="2:11" s="140" customFormat="1" ht="15.25" x14ac:dyDescent="0.65">
      <c r="B49" s="107" t="s">
        <v>319</v>
      </c>
      <c r="C49" s="217">
        <v>100</v>
      </c>
      <c r="D49" s="217">
        <v>122.67998527437216</v>
      </c>
      <c r="E49" s="217">
        <v>113.71128844251223</v>
      </c>
      <c r="F49" s="217">
        <v>119.87626833104801</v>
      </c>
      <c r="G49" s="217">
        <v>141.89132065979942</v>
      </c>
      <c r="H49" s="217">
        <v>160.3906984739115</v>
      </c>
      <c r="I49" s="217">
        <v>156.44414319231191</v>
      </c>
      <c r="J49" s="217">
        <v>124.98440432708431</v>
      </c>
      <c r="K49" s="217">
        <v>35.398529636541085</v>
      </c>
    </row>
    <row r="50" spans="2:11" s="140" customFormat="1" ht="15.25" x14ac:dyDescent="0.65">
      <c r="B50" s="120" t="s">
        <v>150</v>
      </c>
      <c r="C50" s="187"/>
      <c r="D50" s="187"/>
      <c r="E50" s="187"/>
      <c r="F50" s="187"/>
      <c r="G50" s="187"/>
      <c r="H50" s="187"/>
      <c r="I50" s="187"/>
      <c r="J50" s="187"/>
      <c r="K50" s="187"/>
    </row>
    <row r="51" spans="2:11" s="140" customFormat="1" ht="16" thickBot="1" x14ac:dyDescent="0.8">
      <c r="B51" s="122" t="s">
        <v>320</v>
      </c>
      <c r="C51" s="217">
        <v>100</v>
      </c>
      <c r="D51" s="217">
        <v>92.721006037741233</v>
      </c>
      <c r="E51" s="217">
        <v>72.727775625747299</v>
      </c>
      <c r="F51" s="217">
        <v>67.451281432334255</v>
      </c>
      <c r="G51" s="217">
        <v>87.859932184802801</v>
      </c>
      <c r="H51" s="217">
        <v>109.7521565744883</v>
      </c>
      <c r="I51" s="217">
        <v>101.29055527583219</v>
      </c>
      <c r="J51" s="217">
        <v>91.38195876286143</v>
      </c>
      <c r="K51" s="217">
        <v>87.16167565348168</v>
      </c>
    </row>
    <row r="52" spans="2:11" s="140" customFormat="1" ht="15.5" x14ac:dyDescent="0.7">
      <c r="B52" s="147" t="s">
        <v>152</v>
      </c>
      <c r="C52" s="186"/>
      <c r="D52" s="186"/>
      <c r="E52" s="186"/>
      <c r="F52" s="186"/>
      <c r="G52" s="186"/>
      <c r="H52" s="186"/>
      <c r="I52" s="186"/>
      <c r="J52" s="186"/>
      <c r="K52" s="186"/>
    </row>
    <row r="53" spans="2:11" s="140" customFormat="1" ht="15.25" x14ac:dyDescent="0.65">
      <c r="B53" s="120" t="s">
        <v>153</v>
      </c>
      <c r="C53" s="182"/>
      <c r="D53" s="182"/>
      <c r="E53" s="182"/>
      <c r="F53" s="182"/>
      <c r="G53" s="182"/>
      <c r="H53" s="182"/>
      <c r="I53" s="182"/>
      <c r="J53" s="182"/>
      <c r="K53" s="182"/>
    </row>
    <row r="54" spans="2:11" s="140" customFormat="1" ht="15.25" x14ac:dyDescent="0.65">
      <c r="B54" s="120" t="s">
        <v>154</v>
      </c>
      <c r="C54" s="182"/>
      <c r="D54" s="182"/>
      <c r="E54" s="182"/>
      <c r="F54" s="182"/>
      <c r="G54" s="182"/>
      <c r="H54" s="182"/>
      <c r="I54" s="182"/>
      <c r="J54" s="182"/>
      <c r="K54" s="182"/>
    </row>
    <row r="55" spans="2:11" s="140" customFormat="1" ht="15.25" x14ac:dyDescent="0.65">
      <c r="B55" s="120" t="s">
        <v>155</v>
      </c>
      <c r="C55" s="182"/>
      <c r="D55" s="182"/>
      <c r="E55" s="182"/>
      <c r="F55" s="182"/>
      <c r="G55" s="182"/>
      <c r="H55" s="182"/>
      <c r="I55" s="182"/>
      <c r="J55" s="182"/>
      <c r="K55" s="182"/>
    </row>
    <row r="56" spans="2:11" s="140" customFormat="1" ht="15.25" x14ac:dyDescent="0.65">
      <c r="B56" s="120" t="s">
        <v>156</v>
      </c>
      <c r="C56" s="185"/>
      <c r="D56" s="185"/>
      <c r="E56" s="185"/>
      <c r="F56" s="185"/>
      <c r="G56" s="185"/>
      <c r="H56" s="185"/>
      <c r="I56" s="185"/>
      <c r="J56" s="185"/>
      <c r="K56" s="185"/>
    </row>
    <row r="57" spans="2:11" s="140" customFormat="1" ht="15.25" x14ac:dyDescent="0.65">
      <c r="B57" s="153" t="s">
        <v>247</v>
      </c>
      <c r="C57" s="182"/>
      <c r="D57" s="182"/>
      <c r="E57" s="182"/>
      <c r="F57" s="182"/>
      <c r="G57" s="182"/>
      <c r="H57" s="182"/>
      <c r="I57" s="182"/>
      <c r="J57" s="182"/>
      <c r="K57" s="182"/>
    </row>
    <row r="58" spans="2:11" s="140" customFormat="1" ht="15.25" x14ac:dyDescent="0.65">
      <c r="B58" s="142"/>
      <c r="C58" s="182"/>
      <c r="D58" s="182"/>
      <c r="E58" s="182"/>
      <c r="F58" s="182"/>
      <c r="G58" s="182"/>
      <c r="H58" s="182"/>
      <c r="I58" s="182"/>
      <c r="J58" s="182"/>
      <c r="K58" s="182"/>
    </row>
    <row r="59" spans="2:11" s="140" customFormat="1" ht="15.25" x14ac:dyDescent="0.65">
      <c r="B59" s="107" t="s">
        <v>321</v>
      </c>
      <c r="C59" s="217">
        <v>100</v>
      </c>
      <c r="D59" s="217">
        <v>118.36140729648886</v>
      </c>
      <c r="E59" s="217">
        <v>112.74788543509474</v>
      </c>
      <c r="F59" s="217">
        <v>119.62688532765665</v>
      </c>
      <c r="G59" s="217">
        <v>130.55837970960107</v>
      </c>
      <c r="H59" s="217">
        <v>135.8977312408885</v>
      </c>
      <c r="I59" s="217">
        <v>126.96579137238534</v>
      </c>
      <c r="J59" s="217">
        <v>32.088607119501042</v>
      </c>
      <c r="K59" s="217">
        <v>32.519412219012771</v>
      </c>
    </row>
    <row r="60" spans="2:11" s="140" customFormat="1" ht="15.25" x14ac:dyDescent="0.65">
      <c r="B60" s="120" t="s">
        <v>158</v>
      </c>
      <c r="C60" s="187"/>
      <c r="D60" s="187"/>
      <c r="E60" s="187"/>
      <c r="F60" s="187"/>
      <c r="G60" s="187"/>
      <c r="H60" s="187"/>
      <c r="I60" s="187"/>
      <c r="J60" s="187"/>
      <c r="K60" s="187"/>
    </row>
    <row r="61" spans="2:11" s="140" customFormat="1" ht="15.25" x14ac:dyDescent="0.65">
      <c r="B61" s="121" t="s">
        <v>322</v>
      </c>
      <c r="C61" s="217">
        <v>99.999999999999986</v>
      </c>
      <c r="D61" s="217">
        <v>105.61125111744451</v>
      </c>
      <c r="E61" s="217">
        <v>93.397364569374332</v>
      </c>
      <c r="F61" s="217">
        <v>92.995011524364742</v>
      </c>
      <c r="G61" s="217">
        <v>92.856888497396483</v>
      </c>
      <c r="H61" s="217">
        <v>98.644520339252679</v>
      </c>
      <c r="I61" s="217">
        <v>92.652763941568068</v>
      </c>
      <c r="J61" s="217">
        <v>95.396303333248682</v>
      </c>
      <c r="K61" s="217">
        <v>133.38932716107496</v>
      </c>
    </row>
    <row r="62" spans="2:11" s="140" customFormat="1" ht="15.25" x14ac:dyDescent="0.65">
      <c r="B62" s="107" t="s">
        <v>323</v>
      </c>
      <c r="C62" s="217">
        <v>100</v>
      </c>
      <c r="D62" s="217">
        <v>93.421103699022638</v>
      </c>
      <c r="E62" s="217">
        <v>73.850386622637245</v>
      </c>
      <c r="F62" s="217">
        <v>68.838617793067414</v>
      </c>
      <c r="G62" s="217">
        <v>88.131327911287514</v>
      </c>
      <c r="H62" s="217">
        <v>109.14887633407628</v>
      </c>
      <c r="I62" s="217">
        <v>100.82141776336729</v>
      </c>
      <c r="J62" s="217">
        <v>91.599986676832685</v>
      </c>
      <c r="K62" s="217">
        <v>89.672401439289857</v>
      </c>
    </row>
    <row r="63" spans="2:11" s="140" customFormat="1" ht="15.5" x14ac:dyDescent="0.7">
      <c r="B63" s="156"/>
      <c r="C63" s="157"/>
      <c r="D63" s="157"/>
      <c r="E63" s="157"/>
      <c r="F63" s="157"/>
      <c r="G63" s="157"/>
      <c r="H63" s="157"/>
      <c r="I63" s="157"/>
      <c r="J63" s="157"/>
      <c r="K63" s="157"/>
    </row>
    <row r="64" spans="2:11" s="140" customFormat="1" ht="15.5" x14ac:dyDescent="0.7">
      <c r="B64" s="156"/>
      <c r="C64" s="157"/>
      <c r="D64" s="157"/>
      <c r="E64" s="157"/>
      <c r="F64" s="157"/>
      <c r="G64" s="157"/>
      <c r="H64" s="157"/>
      <c r="I64" s="157"/>
      <c r="J64" s="157"/>
      <c r="K64" s="157"/>
    </row>
    <row r="65" spans="2:11" s="135" customFormat="1" ht="15.75" customHeight="1" x14ac:dyDescent="0.75">
      <c r="B65" s="136"/>
      <c r="C65" s="286" t="s">
        <v>131</v>
      </c>
      <c r="D65" s="286"/>
      <c r="E65" s="286"/>
      <c r="F65" s="286"/>
      <c r="G65" s="286"/>
      <c r="H65" s="286"/>
      <c r="I65" s="286"/>
      <c r="J65" s="286"/>
      <c r="K65" s="286"/>
    </row>
    <row r="66" spans="2:11" s="135" customFormat="1" ht="30" customHeight="1" x14ac:dyDescent="0.75">
      <c r="B66" s="120" t="s">
        <v>126</v>
      </c>
      <c r="C66" s="292" t="s">
        <v>47</v>
      </c>
      <c r="D66" s="292"/>
      <c r="E66" s="292"/>
      <c r="F66" s="292"/>
      <c r="G66" s="292"/>
      <c r="H66" s="292"/>
      <c r="I66" s="292"/>
      <c r="J66" s="292"/>
      <c r="K66" s="292"/>
    </row>
    <row r="67" spans="2:11" s="135" customFormat="1" ht="15.95" customHeight="1" x14ac:dyDescent="0.75">
      <c r="B67" s="120" t="s">
        <v>133</v>
      </c>
      <c r="C67" s="293" t="s">
        <v>8</v>
      </c>
      <c r="D67" s="293"/>
      <c r="E67" s="293"/>
      <c r="F67" s="293"/>
      <c r="G67" s="293"/>
      <c r="H67" s="294" t="s">
        <v>9</v>
      </c>
      <c r="I67" s="294"/>
      <c r="J67" s="294"/>
      <c r="K67" s="294"/>
    </row>
    <row r="68" spans="2:11" s="135" customFormat="1" ht="15.75" x14ac:dyDescent="0.75">
      <c r="B68" s="120" t="s">
        <v>127</v>
      </c>
      <c r="C68" s="69">
        <v>2013</v>
      </c>
      <c r="D68" s="69">
        <v>2014</v>
      </c>
      <c r="E68" s="69">
        <v>2015</v>
      </c>
      <c r="F68" s="69">
        <v>2016</v>
      </c>
      <c r="G68" s="69">
        <v>2017</v>
      </c>
      <c r="H68" s="214">
        <v>2018</v>
      </c>
      <c r="I68" s="214">
        <v>2019</v>
      </c>
      <c r="J68" s="214" t="s">
        <v>134</v>
      </c>
      <c r="K68" s="214" t="s">
        <v>135</v>
      </c>
    </row>
    <row r="69" spans="2:11" s="140" customFormat="1" ht="15.5" x14ac:dyDescent="0.7">
      <c r="B69" s="137" t="s">
        <v>137</v>
      </c>
      <c r="C69" s="138"/>
      <c r="D69" s="138"/>
      <c r="E69" s="138"/>
      <c r="F69" s="138"/>
      <c r="G69" s="138"/>
      <c r="H69" s="138"/>
      <c r="I69" s="138"/>
      <c r="J69" s="138"/>
      <c r="K69" s="138"/>
    </row>
    <row r="70" spans="2:11" s="140" customFormat="1" ht="15.25" x14ac:dyDescent="0.65">
      <c r="B70" s="141" t="s">
        <v>138</v>
      </c>
      <c r="C70" s="182"/>
      <c r="D70" s="182"/>
      <c r="E70" s="182"/>
      <c r="F70" s="182"/>
      <c r="G70" s="182"/>
      <c r="H70" s="182"/>
      <c r="I70" s="182"/>
      <c r="J70" s="182"/>
      <c r="K70" s="182"/>
    </row>
    <row r="71" spans="2:11" s="140" customFormat="1" ht="15.25" x14ac:dyDescent="0.65">
      <c r="B71" s="141" t="s">
        <v>139</v>
      </c>
      <c r="C71" s="182"/>
      <c r="D71" s="182"/>
      <c r="E71" s="182"/>
      <c r="F71" s="182"/>
      <c r="G71" s="182"/>
      <c r="H71" s="182"/>
      <c r="I71" s="182"/>
      <c r="J71" s="182"/>
      <c r="K71" s="182"/>
    </row>
    <row r="72" spans="2:11" s="140" customFormat="1" ht="15.25" x14ac:dyDescent="0.65">
      <c r="B72" s="141" t="s">
        <v>140</v>
      </c>
      <c r="C72" s="183"/>
      <c r="D72" s="183"/>
      <c r="E72" s="183"/>
      <c r="F72" s="183"/>
      <c r="G72" s="183"/>
      <c r="H72" s="183"/>
      <c r="I72" s="183"/>
      <c r="J72" s="183"/>
      <c r="K72" s="183"/>
    </row>
    <row r="73" spans="2:11" s="140" customFormat="1" ht="15.25" x14ac:dyDescent="0.65">
      <c r="B73" s="142" t="s">
        <v>244</v>
      </c>
      <c r="C73" s="182"/>
      <c r="D73" s="182"/>
      <c r="E73" s="182"/>
      <c r="F73" s="182"/>
      <c r="G73" s="182"/>
      <c r="H73" s="182"/>
      <c r="I73" s="182"/>
      <c r="J73" s="182"/>
      <c r="K73" s="182"/>
    </row>
    <row r="74" spans="2:11" s="140" customFormat="1" ht="15.25" x14ac:dyDescent="0.65">
      <c r="B74" s="142" t="s">
        <v>245</v>
      </c>
      <c r="C74" s="182"/>
      <c r="D74" s="182"/>
      <c r="E74" s="182"/>
      <c r="F74" s="182"/>
      <c r="G74" s="182"/>
      <c r="H74" s="182"/>
      <c r="I74" s="182"/>
      <c r="J74" s="182"/>
      <c r="K74" s="182"/>
    </row>
    <row r="75" spans="2:11" s="140" customFormat="1" ht="15.25" x14ac:dyDescent="0.65">
      <c r="B75" s="107" t="s">
        <v>142</v>
      </c>
      <c r="C75" s="217">
        <v>100</v>
      </c>
      <c r="D75" s="217">
        <v>91.768689140639268</v>
      </c>
      <c r="E75" s="217">
        <v>69.201921225634067</v>
      </c>
      <c r="F75" s="217">
        <v>59.989687705518264</v>
      </c>
      <c r="G75" s="217">
        <v>76.204502156337014</v>
      </c>
      <c r="H75" s="217">
        <v>78.708248838343309</v>
      </c>
      <c r="I75" s="217">
        <v>82.973785798362982</v>
      </c>
      <c r="J75" s="217">
        <v>18.236466403919454</v>
      </c>
      <c r="K75" s="217">
        <v>17.686174288170729</v>
      </c>
    </row>
    <row r="76" spans="2:11" s="140" customFormat="1" ht="15.5" x14ac:dyDescent="0.7">
      <c r="B76" s="137" t="s">
        <v>143</v>
      </c>
      <c r="C76" s="184"/>
      <c r="D76" s="184"/>
      <c r="E76" s="184"/>
      <c r="F76" s="184"/>
      <c r="G76" s="184"/>
      <c r="H76" s="184"/>
      <c r="I76" s="184"/>
      <c r="J76" s="184"/>
      <c r="K76" s="184"/>
    </row>
    <row r="77" spans="2:11" s="140" customFormat="1" ht="15.25" x14ac:dyDescent="0.65">
      <c r="B77" s="141" t="s">
        <v>144</v>
      </c>
      <c r="C77" s="182"/>
      <c r="D77" s="182"/>
      <c r="E77" s="182"/>
      <c r="F77" s="182"/>
      <c r="G77" s="182"/>
      <c r="H77" s="182"/>
      <c r="I77" s="182"/>
      <c r="J77" s="182"/>
      <c r="K77" s="182"/>
    </row>
    <row r="78" spans="2:11" s="140" customFormat="1" ht="15.25" x14ac:dyDescent="0.65">
      <c r="B78" s="141" t="s">
        <v>145</v>
      </c>
      <c r="C78" s="182"/>
      <c r="D78" s="182"/>
      <c r="E78" s="182"/>
      <c r="F78" s="182"/>
      <c r="G78" s="182"/>
      <c r="H78" s="182"/>
      <c r="I78" s="182"/>
      <c r="J78" s="182"/>
      <c r="K78" s="182"/>
    </row>
    <row r="79" spans="2:11" s="140" customFormat="1" ht="15.25" x14ac:dyDescent="0.65">
      <c r="B79" s="141" t="s">
        <v>146</v>
      </c>
      <c r="C79" s="185"/>
      <c r="D79" s="185"/>
      <c r="E79" s="185"/>
      <c r="F79" s="185"/>
      <c r="G79" s="185"/>
      <c r="H79" s="185"/>
      <c r="I79" s="185"/>
      <c r="J79" s="185"/>
      <c r="K79" s="185"/>
    </row>
    <row r="80" spans="2:11" s="140" customFormat="1" ht="15.25" x14ac:dyDescent="0.65">
      <c r="B80" s="142" t="s">
        <v>246</v>
      </c>
      <c r="C80" s="182"/>
      <c r="D80" s="182"/>
      <c r="E80" s="182"/>
      <c r="F80" s="182"/>
      <c r="G80" s="182"/>
      <c r="H80" s="182"/>
      <c r="I80" s="182"/>
      <c r="J80" s="182"/>
      <c r="K80" s="182"/>
    </row>
    <row r="81" spans="2:11" s="140" customFormat="1" ht="15.25" x14ac:dyDescent="0.65">
      <c r="B81" s="142" t="s">
        <v>310</v>
      </c>
      <c r="C81" s="182"/>
      <c r="D81" s="182"/>
      <c r="E81" s="182"/>
      <c r="F81" s="182"/>
      <c r="G81" s="182"/>
      <c r="H81" s="182"/>
      <c r="I81" s="182"/>
      <c r="J81" s="182"/>
      <c r="K81" s="182"/>
    </row>
    <row r="82" spans="2:11" s="140" customFormat="1" ht="15.25" x14ac:dyDescent="0.65">
      <c r="B82" s="107" t="s">
        <v>147</v>
      </c>
      <c r="C82" s="217">
        <v>99.999999999999986</v>
      </c>
      <c r="D82" s="217">
        <v>85.13929811610916</v>
      </c>
      <c r="E82" s="217">
        <v>82.808011264832842</v>
      </c>
      <c r="F82" s="217">
        <v>56.290892190051018</v>
      </c>
      <c r="G82" s="217">
        <v>57.913254128042873</v>
      </c>
      <c r="H82" s="217">
        <v>59.598966262624742</v>
      </c>
      <c r="I82" s="217">
        <v>60.645118981507181</v>
      </c>
      <c r="J82" s="217">
        <v>16.102720300854777</v>
      </c>
      <c r="K82" s="217">
        <v>16.139369582715435</v>
      </c>
    </row>
    <row r="83" spans="2:11" s="140" customFormat="1" ht="15.25" x14ac:dyDescent="0.65">
      <c r="B83" s="107" t="s">
        <v>148</v>
      </c>
      <c r="C83" s="217">
        <v>100.00000000000001</v>
      </c>
      <c r="D83" s="217">
        <v>90.890213810015752</v>
      </c>
      <c r="E83" s="217">
        <v>71.004894440134649</v>
      </c>
      <c r="F83" s="217">
        <v>59.499552095575254</v>
      </c>
      <c r="G83" s="217">
        <v>73.780688249491604</v>
      </c>
      <c r="H83" s="217">
        <v>76.176035356506603</v>
      </c>
      <c r="I83" s="217">
        <v>80.014964559467998</v>
      </c>
      <c r="J83" s="217">
        <v>17.953718968080999</v>
      </c>
      <c r="K83" s="217">
        <v>17.481203760710983</v>
      </c>
    </row>
    <row r="84" spans="2:11" s="140" customFormat="1" ht="30.5" x14ac:dyDescent="0.65">
      <c r="B84" s="107" t="s">
        <v>149</v>
      </c>
      <c r="C84" s="217">
        <v>100</v>
      </c>
      <c r="D84" s="217">
        <v>102.64033000209653</v>
      </c>
      <c r="E84" s="217">
        <v>93.059605675552802</v>
      </c>
      <c r="F84" s="217">
        <v>88.445151365775843</v>
      </c>
      <c r="G84" s="217">
        <v>87.082593254880962</v>
      </c>
      <c r="H84" s="217">
        <v>76.224394111012543</v>
      </c>
      <c r="I84" s="217">
        <v>82.989737213475635</v>
      </c>
      <c r="J84" s="217">
        <v>85.050505048543641</v>
      </c>
      <c r="K84" s="217">
        <v>108.34981170556375</v>
      </c>
    </row>
    <row r="85" spans="2:11" s="140" customFormat="1" ht="15.25" x14ac:dyDescent="0.65">
      <c r="B85" s="120" t="s">
        <v>150</v>
      </c>
      <c r="C85" s="187"/>
      <c r="D85" s="187"/>
      <c r="E85" s="187"/>
      <c r="F85" s="187"/>
      <c r="G85" s="187"/>
      <c r="H85" s="187"/>
      <c r="I85" s="187"/>
      <c r="J85" s="187"/>
      <c r="K85" s="187"/>
    </row>
    <row r="86" spans="2:11" s="140" customFormat="1" ht="16" thickBot="1" x14ac:dyDescent="0.8">
      <c r="B86" s="122" t="s">
        <v>151</v>
      </c>
      <c r="C86" s="217">
        <v>100</v>
      </c>
      <c r="D86" s="217">
        <v>92.721006037741219</v>
      </c>
      <c r="E86" s="217">
        <v>72.727775625747299</v>
      </c>
      <c r="F86" s="217">
        <v>67.451281432334255</v>
      </c>
      <c r="G86" s="217">
        <v>87.859932184802773</v>
      </c>
      <c r="H86" s="217">
        <v>109.7521565744883</v>
      </c>
      <c r="I86" s="217">
        <v>101.2905552758322</v>
      </c>
      <c r="J86" s="217">
        <v>91.38195876286143</v>
      </c>
      <c r="K86" s="217">
        <v>87.16167565348168</v>
      </c>
    </row>
    <row r="87" spans="2:11" s="140" customFormat="1" ht="15.5" x14ac:dyDescent="0.7">
      <c r="B87" s="147" t="s">
        <v>152</v>
      </c>
      <c r="C87" s="186"/>
      <c r="D87" s="186"/>
      <c r="E87" s="186"/>
      <c r="F87" s="186"/>
      <c r="G87" s="186"/>
      <c r="H87" s="186"/>
      <c r="I87" s="186"/>
      <c r="J87" s="186"/>
      <c r="K87" s="186"/>
    </row>
    <row r="88" spans="2:11" s="140" customFormat="1" ht="15.25" x14ac:dyDescent="0.65">
      <c r="B88" s="120" t="s">
        <v>153</v>
      </c>
      <c r="C88" s="182"/>
      <c r="D88" s="182"/>
      <c r="E88" s="182"/>
      <c r="F88" s="182"/>
      <c r="G88" s="182"/>
      <c r="H88" s="182"/>
      <c r="I88" s="182"/>
      <c r="J88" s="182"/>
      <c r="K88" s="182"/>
    </row>
    <row r="89" spans="2:11" s="140" customFormat="1" ht="15.25" x14ac:dyDescent="0.65">
      <c r="B89" s="120" t="s">
        <v>154</v>
      </c>
      <c r="C89" s="182"/>
      <c r="D89" s="182"/>
      <c r="E89" s="182"/>
      <c r="F89" s="182"/>
      <c r="G89" s="182"/>
      <c r="H89" s="182"/>
      <c r="I89" s="182"/>
      <c r="J89" s="182"/>
      <c r="K89" s="182"/>
    </row>
    <row r="90" spans="2:11" s="140" customFormat="1" ht="15.25" x14ac:dyDescent="0.65">
      <c r="B90" s="120" t="s">
        <v>155</v>
      </c>
      <c r="C90" s="182"/>
      <c r="D90" s="182"/>
      <c r="E90" s="182"/>
      <c r="F90" s="182"/>
      <c r="G90" s="182"/>
      <c r="H90" s="182"/>
      <c r="I90" s="182"/>
      <c r="J90" s="182"/>
      <c r="K90" s="182"/>
    </row>
    <row r="91" spans="2:11" s="140" customFormat="1" ht="15.25" x14ac:dyDescent="0.65">
      <c r="B91" s="120" t="s">
        <v>156</v>
      </c>
      <c r="C91" s="185"/>
      <c r="D91" s="185"/>
      <c r="E91" s="185"/>
      <c r="F91" s="185"/>
      <c r="G91" s="185"/>
      <c r="H91" s="185"/>
      <c r="I91" s="185"/>
      <c r="J91" s="185"/>
      <c r="K91" s="185"/>
    </row>
    <row r="92" spans="2:11" s="140" customFormat="1" ht="15.25" x14ac:dyDescent="0.65">
      <c r="B92" s="153" t="s">
        <v>247</v>
      </c>
      <c r="C92" s="182"/>
      <c r="D92" s="182"/>
      <c r="E92" s="182"/>
      <c r="F92" s="182"/>
      <c r="G92" s="182"/>
      <c r="H92" s="182"/>
      <c r="I92" s="182"/>
      <c r="J92" s="182"/>
      <c r="K92" s="182"/>
    </row>
    <row r="93" spans="2:11" s="140" customFormat="1" ht="15.25" x14ac:dyDescent="0.65">
      <c r="B93" s="154" t="s">
        <v>141</v>
      </c>
      <c r="C93" s="182"/>
      <c r="D93" s="182"/>
      <c r="E93" s="182"/>
      <c r="F93" s="182"/>
      <c r="G93" s="182"/>
      <c r="H93" s="182"/>
      <c r="I93" s="182"/>
      <c r="J93" s="182"/>
      <c r="K93" s="182"/>
    </row>
    <row r="94" spans="2:11" s="140" customFormat="1" ht="15.25" x14ac:dyDescent="0.65">
      <c r="B94" s="107" t="s">
        <v>157</v>
      </c>
      <c r="C94" s="217">
        <v>100</v>
      </c>
      <c r="D94" s="217">
        <v>98.906052808169591</v>
      </c>
      <c r="E94" s="217">
        <v>87.52491613840202</v>
      </c>
      <c r="F94" s="217">
        <v>82.350201647514339</v>
      </c>
      <c r="G94" s="217">
        <v>75.645102533735951</v>
      </c>
      <c r="H94" s="217">
        <v>73.132344136570666</v>
      </c>
      <c r="I94" s="217">
        <v>69.218358338571434</v>
      </c>
      <c r="J94" s="217">
        <v>19.151359123074368</v>
      </c>
      <c r="K94" s="217">
        <v>15.330673712736186</v>
      </c>
    </row>
    <row r="95" spans="2:11" s="140" customFormat="1" ht="15.25" x14ac:dyDescent="0.65">
      <c r="B95" s="120" t="s">
        <v>158</v>
      </c>
      <c r="C95" s="187"/>
      <c r="D95" s="187"/>
      <c r="E95" s="187"/>
      <c r="F95" s="187"/>
      <c r="G95" s="187"/>
      <c r="H95" s="187"/>
      <c r="I95" s="187"/>
      <c r="J95" s="187"/>
      <c r="K95" s="187"/>
    </row>
    <row r="96" spans="2:11" s="140" customFormat="1" ht="15.25" x14ac:dyDescent="0.65">
      <c r="B96" s="121" t="s">
        <v>159</v>
      </c>
      <c r="C96" s="217">
        <v>99.999999999999986</v>
      </c>
      <c r="D96" s="217">
        <v>105.61125111744451</v>
      </c>
      <c r="E96" s="217">
        <v>93.397364569374332</v>
      </c>
      <c r="F96" s="217">
        <v>92.995011524364742</v>
      </c>
      <c r="G96" s="217">
        <v>92.856888497396483</v>
      </c>
      <c r="H96" s="217">
        <v>98.644520339252693</v>
      </c>
      <c r="I96" s="217">
        <v>92.652763941568054</v>
      </c>
      <c r="J96" s="217">
        <v>95.396303333248682</v>
      </c>
      <c r="K96" s="217">
        <v>133.38932716107493</v>
      </c>
    </row>
    <row r="97" spans="2:11" s="140" customFormat="1" ht="15.25" x14ac:dyDescent="0.65">
      <c r="B97" s="107" t="s">
        <v>160</v>
      </c>
      <c r="C97" s="217">
        <v>100</v>
      </c>
      <c r="D97" s="217">
        <v>93.421103699022623</v>
      </c>
      <c r="E97" s="217">
        <v>73.850386622637245</v>
      </c>
      <c r="F97" s="217">
        <v>68.838617793067414</v>
      </c>
      <c r="G97" s="217">
        <v>88.131327911287499</v>
      </c>
      <c r="H97" s="217">
        <v>109.14887633407629</v>
      </c>
      <c r="I97" s="217">
        <v>100.82141776336731</v>
      </c>
      <c r="J97" s="217">
        <v>91.599986676832671</v>
      </c>
      <c r="K97" s="217">
        <v>89.672401439289857</v>
      </c>
    </row>
    <row r="98" spans="2:11" s="140" customFormat="1" ht="15.75" x14ac:dyDescent="0.75">
      <c r="B98" s="156"/>
      <c r="C98" s="209"/>
      <c r="D98" s="209"/>
      <c r="E98" s="209"/>
      <c r="F98" s="209"/>
      <c r="G98" s="209"/>
      <c r="H98" s="209"/>
      <c r="I98" s="209"/>
      <c r="J98" s="209"/>
      <c r="K98" s="213"/>
    </row>
    <row r="99" spans="2:11" s="140" customFormat="1" ht="15.5" x14ac:dyDescent="0.7">
      <c r="B99" s="156"/>
      <c r="C99" s="157"/>
      <c r="D99" s="210"/>
      <c r="E99" s="210"/>
      <c r="F99" s="210"/>
      <c r="G99" s="210"/>
      <c r="H99" s="210"/>
      <c r="I99" s="210"/>
      <c r="J99" s="210"/>
      <c r="K99" s="210"/>
    </row>
    <row r="100" spans="2:11" s="135" customFormat="1" ht="15.75" customHeight="1" x14ac:dyDescent="0.75">
      <c r="B100" s="136"/>
      <c r="C100" s="286" t="s">
        <v>131</v>
      </c>
      <c r="D100" s="286"/>
      <c r="E100" s="286"/>
      <c r="F100" s="286"/>
      <c r="G100" s="286"/>
      <c r="H100" s="286"/>
      <c r="I100" s="286"/>
      <c r="J100" s="286"/>
      <c r="K100" s="286"/>
    </row>
    <row r="101" spans="2:11" s="135" customFormat="1" ht="30" customHeight="1" x14ac:dyDescent="0.75">
      <c r="B101" s="120" t="s">
        <v>126</v>
      </c>
      <c r="C101" s="292" t="s">
        <v>49</v>
      </c>
      <c r="D101" s="292"/>
      <c r="E101" s="292"/>
      <c r="F101" s="292"/>
      <c r="G101" s="292"/>
      <c r="H101" s="292"/>
      <c r="I101" s="292"/>
      <c r="J101" s="292"/>
      <c r="K101" s="292"/>
    </row>
    <row r="102" spans="2:11" s="135" customFormat="1" ht="15.95" customHeight="1" x14ac:dyDescent="0.75">
      <c r="B102" s="120" t="s">
        <v>133</v>
      </c>
      <c r="C102" s="293" t="s">
        <v>8</v>
      </c>
      <c r="D102" s="293"/>
      <c r="E102" s="293"/>
      <c r="F102" s="293"/>
      <c r="G102" s="293"/>
      <c r="H102" s="294" t="s">
        <v>9</v>
      </c>
      <c r="I102" s="294"/>
      <c r="J102" s="294"/>
      <c r="K102" s="294"/>
    </row>
    <row r="103" spans="2:11" s="135" customFormat="1" ht="15.75" x14ac:dyDescent="0.75">
      <c r="B103" s="120" t="s">
        <v>127</v>
      </c>
      <c r="C103" s="69">
        <v>2013</v>
      </c>
      <c r="D103" s="69">
        <v>2014</v>
      </c>
      <c r="E103" s="69">
        <v>2015</v>
      </c>
      <c r="F103" s="69">
        <v>2016</v>
      </c>
      <c r="G103" s="69">
        <v>2017</v>
      </c>
      <c r="H103" s="214">
        <v>2018</v>
      </c>
      <c r="I103" s="214">
        <v>2019</v>
      </c>
      <c r="J103" s="214" t="s">
        <v>134</v>
      </c>
      <c r="K103" s="214" t="s">
        <v>135</v>
      </c>
    </row>
    <row r="104" spans="2:11" s="140" customFormat="1" ht="15.5" x14ac:dyDescent="0.7">
      <c r="B104" s="137" t="s">
        <v>137</v>
      </c>
      <c r="C104" s="138"/>
      <c r="D104" s="138"/>
      <c r="E104" s="138"/>
      <c r="F104" s="138"/>
      <c r="G104" s="138"/>
      <c r="H104" s="138"/>
      <c r="I104" s="138"/>
      <c r="J104" s="138"/>
      <c r="K104" s="138"/>
    </row>
    <row r="105" spans="2:11" s="140" customFormat="1" ht="15.25" x14ac:dyDescent="0.65">
      <c r="B105" s="141" t="s">
        <v>138</v>
      </c>
      <c r="C105" s="182"/>
      <c r="D105" s="182"/>
      <c r="E105" s="182"/>
      <c r="F105" s="182"/>
      <c r="G105" s="182"/>
      <c r="H105" s="182"/>
      <c r="I105" s="182"/>
      <c r="J105" s="182"/>
      <c r="K105" s="182"/>
    </row>
    <row r="106" spans="2:11" s="140" customFormat="1" ht="15.25" x14ac:dyDescent="0.65">
      <c r="B106" s="141" t="s">
        <v>139</v>
      </c>
      <c r="C106" s="182"/>
      <c r="D106" s="182"/>
      <c r="E106" s="182"/>
      <c r="F106" s="182"/>
      <c r="G106" s="182"/>
      <c r="H106" s="182"/>
      <c r="I106" s="182"/>
      <c r="J106" s="182"/>
      <c r="K106" s="182"/>
    </row>
    <row r="107" spans="2:11" s="140" customFormat="1" ht="15.25" x14ac:dyDescent="0.65">
      <c r="B107" s="141" t="s">
        <v>140</v>
      </c>
      <c r="C107" s="183"/>
      <c r="D107" s="183"/>
      <c r="E107" s="183"/>
      <c r="F107" s="183"/>
      <c r="G107" s="183"/>
      <c r="H107" s="183"/>
      <c r="I107" s="183"/>
      <c r="J107" s="183"/>
      <c r="K107" s="183"/>
    </row>
    <row r="108" spans="2:11" s="140" customFormat="1" ht="15.25" x14ac:dyDescent="0.65">
      <c r="B108" s="142" t="s">
        <v>244</v>
      </c>
      <c r="C108" s="182"/>
      <c r="D108" s="182"/>
      <c r="E108" s="182"/>
      <c r="F108" s="182"/>
      <c r="G108" s="182"/>
      <c r="H108" s="182"/>
      <c r="I108" s="182"/>
      <c r="J108" s="182"/>
      <c r="K108" s="182"/>
    </row>
    <row r="109" spans="2:11" s="140" customFormat="1" ht="15.25" x14ac:dyDescent="0.65">
      <c r="B109" s="142" t="s">
        <v>245</v>
      </c>
      <c r="C109" s="182"/>
      <c r="D109" s="182"/>
      <c r="E109" s="182"/>
      <c r="F109" s="182"/>
      <c r="G109" s="182"/>
      <c r="H109" s="182"/>
      <c r="I109" s="182"/>
      <c r="J109" s="182"/>
      <c r="K109" s="182"/>
    </row>
    <row r="110" spans="2:11" s="140" customFormat="1" ht="15.25" x14ac:dyDescent="0.65">
      <c r="B110" s="107" t="s">
        <v>142</v>
      </c>
      <c r="C110" s="217">
        <v>100</v>
      </c>
      <c r="D110" s="217">
        <v>97.585628964719277</v>
      </c>
      <c r="E110" s="217">
        <v>72.325463252551629</v>
      </c>
      <c r="F110" s="217">
        <v>84.484820630967761</v>
      </c>
      <c r="G110" s="217">
        <v>97.880465327978328</v>
      </c>
      <c r="H110" s="217">
        <v>110.74078287878517</v>
      </c>
      <c r="I110" s="217">
        <v>118.73685357289976</v>
      </c>
      <c r="J110" s="217">
        <v>19.717512051786265</v>
      </c>
      <c r="K110" s="217">
        <v>11.002028057281789</v>
      </c>
    </row>
    <row r="111" spans="2:11" s="140" customFormat="1" ht="15.5" x14ac:dyDescent="0.7">
      <c r="B111" s="137" t="s">
        <v>143</v>
      </c>
      <c r="C111" s="184"/>
      <c r="D111" s="184"/>
      <c r="E111" s="184"/>
      <c r="F111" s="184"/>
      <c r="G111" s="184"/>
      <c r="H111" s="184"/>
      <c r="I111" s="184"/>
      <c r="J111" s="184"/>
      <c r="K111" s="184"/>
    </row>
    <row r="112" spans="2:11" s="140" customFormat="1" ht="15.25" x14ac:dyDescent="0.65">
      <c r="B112" s="141" t="s">
        <v>144</v>
      </c>
      <c r="C112" s="182"/>
      <c r="D112" s="182"/>
      <c r="E112" s="182"/>
      <c r="F112" s="182"/>
      <c r="G112" s="182"/>
      <c r="H112" s="182"/>
      <c r="I112" s="182"/>
      <c r="J112" s="182"/>
      <c r="K112" s="182"/>
    </row>
    <row r="113" spans="2:11" s="140" customFormat="1" ht="15.25" x14ac:dyDescent="0.65">
      <c r="B113" s="141" t="s">
        <v>145</v>
      </c>
      <c r="C113" s="182"/>
      <c r="D113" s="182"/>
      <c r="E113" s="182"/>
      <c r="F113" s="182"/>
      <c r="G113" s="182"/>
      <c r="H113" s="182"/>
      <c r="I113" s="182"/>
      <c r="J113" s="182"/>
      <c r="K113" s="182"/>
    </row>
    <row r="114" spans="2:11" s="140" customFormat="1" ht="15.25" x14ac:dyDescent="0.65">
      <c r="B114" s="141" t="s">
        <v>146</v>
      </c>
      <c r="C114" s="185"/>
      <c r="D114" s="185"/>
      <c r="E114" s="185"/>
      <c r="F114" s="185"/>
      <c r="G114" s="185"/>
      <c r="H114" s="185"/>
      <c r="I114" s="185"/>
      <c r="J114" s="185"/>
      <c r="K114" s="185"/>
    </row>
    <row r="115" spans="2:11" s="140" customFormat="1" ht="15.25" x14ac:dyDescent="0.65">
      <c r="B115" s="142" t="s">
        <v>246</v>
      </c>
      <c r="C115" s="182"/>
      <c r="D115" s="182"/>
      <c r="E115" s="182"/>
      <c r="F115" s="182"/>
      <c r="G115" s="182"/>
      <c r="H115" s="182"/>
      <c r="I115" s="182"/>
      <c r="J115" s="182"/>
      <c r="K115" s="182"/>
    </row>
    <row r="116" spans="2:11" s="140" customFormat="1" ht="15.25" x14ac:dyDescent="0.65">
      <c r="B116" s="142" t="s">
        <v>310</v>
      </c>
      <c r="C116" s="182"/>
      <c r="D116" s="182"/>
      <c r="E116" s="182"/>
      <c r="F116" s="182"/>
      <c r="G116" s="182"/>
      <c r="H116" s="182"/>
      <c r="I116" s="182"/>
      <c r="J116" s="182"/>
      <c r="K116" s="182"/>
    </row>
    <row r="117" spans="2:11" s="140" customFormat="1" ht="15.25" x14ac:dyDescent="0.65">
      <c r="B117" s="107" t="s">
        <v>147</v>
      </c>
      <c r="C117" s="217">
        <v>100</v>
      </c>
      <c r="D117" s="217">
        <v>94.622360996384558</v>
      </c>
      <c r="E117" s="217">
        <v>90.807572580754453</v>
      </c>
      <c r="F117" s="217">
        <v>84.505095673961719</v>
      </c>
      <c r="G117" s="217">
        <v>78.410055106298671</v>
      </c>
      <c r="H117" s="217">
        <v>87.319917293369343</v>
      </c>
      <c r="I117" s="217">
        <v>88.714583235736981</v>
      </c>
      <c r="J117" s="217">
        <v>18.083948871435901</v>
      </c>
      <c r="K117" s="217">
        <v>10.624095461981906</v>
      </c>
    </row>
    <row r="118" spans="2:11" s="140" customFormat="1" ht="15.25" x14ac:dyDescent="0.65">
      <c r="B118" s="107" t="s">
        <v>148</v>
      </c>
      <c r="C118" s="217">
        <v>100</v>
      </c>
      <c r="D118" s="217">
        <v>97.197528105176801</v>
      </c>
      <c r="E118" s="217">
        <v>74.746075425693761</v>
      </c>
      <c r="F118" s="217">
        <v>84.48747606466371</v>
      </c>
      <c r="G118" s="217">
        <v>95.330414835270219</v>
      </c>
      <c r="H118" s="217">
        <v>107.67333904243299</v>
      </c>
      <c r="I118" s="217">
        <v>114.80482007212365</v>
      </c>
      <c r="J118" s="217">
        <v>19.503563370402862</v>
      </c>
      <c r="K118" s="217">
        <v>10.952530014360134</v>
      </c>
    </row>
    <row r="119" spans="2:11" s="140" customFormat="1" ht="30.5" x14ac:dyDescent="0.65">
      <c r="B119" s="107" t="s">
        <v>149</v>
      </c>
      <c r="C119" s="217">
        <v>100</v>
      </c>
      <c r="D119" s="217">
        <v>109.76304204715207</v>
      </c>
      <c r="E119" s="217">
        <v>97.962828615635345</v>
      </c>
      <c r="F119" s="217">
        <v>125.58930858921954</v>
      </c>
      <c r="G119" s="217">
        <v>112.51751558411505</v>
      </c>
      <c r="H119" s="217">
        <v>107.74169319797836</v>
      </c>
      <c r="I119" s="217">
        <v>119.0729996705162</v>
      </c>
      <c r="J119" s="217">
        <v>92.392440688645834</v>
      </c>
      <c r="K119" s="217">
        <v>67.884602284802327</v>
      </c>
    </row>
    <row r="120" spans="2:11" s="140" customFormat="1" ht="15.25" x14ac:dyDescent="0.65">
      <c r="B120" s="120" t="s">
        <v>150</v>
      </c>
      <c r="C120" s="187"/>
      <c r="D120" s="187"/>
      <c r="E120" s="187"/>
      <c r="F120" s="187"/>
      <c r="G120" s="187"/>
      <c r="H120" s="187"/>
      <c r="I120" s="187"/>
      <c r="J120" s="187"/>
      <c r="K120" s="187"/>
    </row>
    <row r="121" spans="2:11" s="140" customFormat="1" ht="16" thickBot="1" x14ac:dyDescent="0.8">
      <c r="B121" s="122" t="s">
        <v>151</v>
      </c>
      <c r="C121" s="217">
        <v>100.00000000000001</v>
      </c>
      <c r="D121" s="217">
        <v>93.125321391387246</v>
      </c>
      <c r="E121" s="217">
        <v>72.547188989451172</v>
      </c>
      <c r="F121" s="217">
        <v>66.588634134434329</v>
      </c>
      <c r="G121" s="217">
        <v>88.107223873562859</v>
      </c>
      <c r="H121" s="217">
        <v>108.86224699329821</v>
      </c>
      <c r="I121" s="217">
        <v>100.23333834022199</v>
      </c>
      <c r="J121" s="217">
        <v>89.346694190417978</v>
      </c>
      <c r="K121" s="217">
        <v>86.181753747302437</v>
      </c>
    </row>
    <row r="122" spans="2:11" s="140" customFormat="1" ht="15.5" x14ac:dyDescent="0.7">
      <c r="B122" s="147" t="s">
        <v>152</v>
      </c>
      <c r="C122" s="186"/>
      <c r="D122" s="186"/>
      <c r="E122" s="186"/>
      <c r="F122" s="186"/>
      <c r="G122" s="186"/>
      <c r="H122" s="186"/>
      <c r="I122" s="186"/>
      <c r="J122" s="186"/>
      <c r="K122" s="186"/>
    </row>
    <row r="123" spans="2:11" s="140" customFormat="1" ht="15.25" x14ac:dyDescent="0.65">
      <c r="B123" s="120" t="s">
        <v>153</v>
      </c>
      <c r="C123" s="182"/>
      <c r="D123" s="182"/>
      <c r="E123" s="182"/>
      <c r="F123" s="182"/>
      <c r="G123" s="182"/>
      <c r="H123" s="182"/>
      <c r="I123" s="182"/>
      <c r="J123" s="182"/>
      <c r="K123" s="182"/>
    </row>
    <row r="124" spans="2:11" s="140" customFormat="1" ht="15.25" x14ac:dyDescent="0.65">
      <c r="B124" s="120" t="s">
        <v>154</v>
      </c>
      <c r="C124" s="182"/>
      <c r="D124" s="182"/>
      <c r="E124" s="182"/>
      <c r="F124" s="182"/>
      <c r="G124" s="182"/>
      <c r="H124" s="182"/>
      <c r="I124" s="182"/>
      <c r="J124" s="182"/>
      <c r="K124" s="182"/>
    </row>
    <row r="125" spans="2:11" s="140" customFormat="1" ht="15.25" x14ac:dyDescent="0.65">
      <c r="B125" s="120" t="s">
        <v>155</v>
      </c>
      <c r="C125" s="182"/>
      <c r="D125" s="182"/>
      <c r="E125" s="182"/>
      <c r="F125" s="182"/>
      <c r="G125" s="182"/>
      <c r="H125" s="182"/>
      <c r="I125" s="182"/>
      <c r="J125" s="182"/>
      <c r="K125" s="182"/>
    </row>
    <row r="126" spans="2:11" s="140" customFormat="1" ht="15.25" x14ac:dyDescent="0.65">
      <c r="B126" s="120" t="s">
        <v>156</v>
      </c>
      <c r="C126" s="185"/>
      <c r="D126" s="185"/>
      <c r="E126" s="185"/>
      <c r="F126" s="185"/>
      <c r="G126" s="185"/>
      <c r="H126" s="185"/>
      <c r="I126" s="185"/>
      <c r="J126" s="185"/>
      <c r="K126" s="185"/>
    </row>
    <row r="127" spans="2:11" s="140" customFormat="1" ht="15.25" x14ac:dyDescent="0.65">
      <c r="B127" s="153" t="s">
        <v>247</v>
      </c>
      <c r="C127" s="182"/>
      <c r="D127" s="182"/>
      <c r="E127" s="182"/>
      <c r="F127" s="182"/>
      <c r="G127" s="182"/>
      <c r="H127" s="182"/>
      <c r="I127" s="182"/>
      <c r="J127" s="182"/>
      <c r="K127" s="182"/>
    </row>
    <row r="128" spans="2:11" s="140" customFormat="1" ht="15.25" x14ac:dyDescent="0.65">
      <c r="B128" s="154" t="s">
        <v>141</v>
      </c>
      <c r="C128" s="182"/>
      <c r="D128" s="182"/>
      <c r="E128" s="182"/>
      <c r="F128" s="182"/>
      <c r="G128" s="182"/>
      <c r="H128" s="182"/>
      <c r="I128" s="182"/>
      <c r="J128" s="182"/>
      <c r="K128" s="182"/>
    </row>
    <row r="129" spans="2:11" s="140" customFormat="1" ht="15.25" x14ac:dyDescent="0.65">
      <c r="B129" s="107" t="s">
        <v>157</v>
      </c>
      <c r="C129" s="217">
        <v>99.999999999999986</v>
      </c>
      <c r="D129" s="217">
        <v>115.0740423556057</v>
      </c>
      <c r="E129" s="217">
        <v>112.20762368381294</v>
      </c>
      <c r="F129" s="217">
        <v>126.85221533397284</v>
      </c>
      <c r="G129" s="217">
        <v>109.27447357627072</v>
      </c>
      <c r="H129" s="217">
        <v>104.27328986889033</v>
      </c>
      <c r="I129" s="217">
        <v>110.14371207765964</v>
      </c>
      <c r="J129" s="217">
        <v>25.285004259540717</v>
      </c>
      <c r="K129" s="217">
        <v>24.061701112529889</v>
      </c>
    </row>
    <row r="130" spans="2:11" s="140" customFormat="1" ht="15.25" x14ac:dyDescent="0.65">
      <c r="B130" s="120" t="s">
        <v>158</v>
      </c>
      <c r="C130" s="187"/>
      <c r="D130" s="187"/>
      <c r="E130" s="187"/>
      <c r="F130" s="187"/>
      <c r="G130" s="187"/>
      <c r="H130" s="187"/>
      <c r="I130" s="187"/>
      <c r="J130" s="187"/>
      <c r="K130" s="187"/>
    </row>
    <row r="131" spans="2:11" s="140" customFormat="1" ht="15.25" x14ac:dyDescent="0.65">
      <c r="B131" s="121" t="s">
        <v>159</v>
      </c>
      <c r="C131" s="217">
        <v>99.999999999999986</v>
      </c>
      <c r="D131" s="217">
        <v>105.61125111744452</v>
      </c>
      <c r="E131" s="217">
        <v>93.397364569374332</v>
      </c>
      <c r="F131" s="217">
        <v>92.995011524364742</v>
      </c>
      <c r="G131" s="217">
        <v>92.856888497396483</v>
      </c>
      <c r="H131" s="217">
        <v>98.644520339252693</v>
      </c>
      <c r="I131" s="217">
        <v>92.652763941568068</v>
      </c>
      <c r="J131" s="217">
        <v>95.396303333248682</v>
      </c>
      <c r="K131" s="217">
        <v>133.38932716107493</v>
      </c>
    </row>
    <row r="132" spans="2:11" s="140" customFormat="1" ht="15.25" x14ac:dyDescent="0.65">
      <c r="B132" s="107" t="s">
        <v>160</v>
      </c>
      <c r="C132" s="217">
        <v>100</v>
      </c>
      <c r="D132" s="217">
        <v>93.83738234707026</v>
      </c>
      <c r="E132" s="217">
        <v>73.736255104296831</v>
      </c>
      <c r="F132" s="217">
        <v>68.094565269154685</v>
      </c>
      <c r="G132" s="217">
        <v>88.378092828091951</v>
      </c>
      <c r="H132" s="217">
        <v>108.27953954853312</v>
      </c>
      <c r="I132" s="217">
        <v>99.801025235041948</v>
      </c>
      <c r="J132" s="217">
        <v>89.691697771429872</v>
      </c>
      <c r="K132" s="217">
        <v>88.873957738354491</v>
      </c>
    </row>
    <row r="133" spans="2:11" s="140" customFormat="1" ht="15.5" x14ac:dyDescent="0.7">
      <c r="B133" s="156"/>
      <c r="C133" s="157"/>
      <c r="D133" s="157"/>
      <c r="E133" s="157"/>
      <c r="F133" s="157"/>
      <c r="G133" s="157"/>
      <c r="H133" s="157"/>
      <c r="I133" s="157"/>
      <c r="J133" s="157"/>
      <c r="K133" s="157"/>
    </row>
    <row r="134" spans="2:11" s="140" customFormat="1" ht="15.5" x14ac:dyDescent="0.7">
      <c r="B134" s="156"/>
      <c r="C134" s="157"/>
      <c r="D134" s="157"/>
      <c r="E134" s="157"/>
      <c r="F134" s="157"/>
      <c r="G134" s="157"/>
      <c r="H134" s="157"/>
      <c r="I134" s="157"/>
      <c r="J134" s="157"/>
      <c r="K134" s="157"/>
    </row>
    <row r="135" spans="2:11" s="135" customFormat="1" ht="15.75" customHeight="1" x14ac:dyDescent="0.75">
      <c r="B135" s="136"/>
      <c r="C135" s="286" t="s">
        <v>131</v>
      </c>
      <c r="D135" s="286"/>
      <c r="E135" s="286"/>
      <c r="F135" s="286"/>
      <c r="G135" s="286"/>
      <c r="H135" s="286"/>
      <c r="I135" s="286"/>
      <c r="J135" s="286"/>
      <c r="K135" s="286"/>
    </row>
    <row r="136" spans="2:11" s="135" customFormat="1" ht="30" customHeight="1" x14ac:dyDescent="0.75">
      <c r="B136" s="120" t="s">
        <v>126</v>
      </c>
      <c r="C136" s="292" t="s">
        <v>55</v>
      </c>
      <c r="D136" s="292"/>
      <c r="E136" s="292"/>
      <c r="F136" s="292"/>
      <c r="G136" s="292"/>
      <c r="H136" s="292"/>
      <c r="I136" s="292"/>
      <c r="J136" s="292"/>
      <c r="K136" s="292"/>
    </row>
    <row r="137" spans="2:11" s="135" customFormat="1" ht="15.95" customHeight="1" x14ac:dyDescent="0.75">
      <c r="B137" s="120" t="s">
        <v>133</v>
      </c>
      <c r="C137" s="293" t="s">
        <v>8</v>
      </c>
      <c r="D137" s="293"/>
      <c r="E137" s="293"/>
      <c r="F137" s="293"/>
      <c r="G137" s="293"/>
      <c r="H137" s="294" t="s">
        <v>9</v>
      </c>
      <c r="I137" s="294"/>
      <c r="J137" s="294"/>
      <c r="K137" s="294"/>
    </row>
    <row r="138" spans="2:11" s="135" customFormat="1" ht="15.75" x14ac:dyDescent="0.75">
      <c r="B138" s="120" t="s">
        <v>127</v>
      </c>
      <c r="C138" s="69">
        <v>2013</v>
      </c>
      <c r="D138" s="69">
        <v>2014</v>
      </c>
      <c r="E138" s="69">
        <v>2015</v>
      </c>
      <c r="F138" s="69">
        <v>2016</v>
      </c>
      <c r="G138" s="69">
        <v>2017</v>
      </c>
      <c r="H138" s="214">
        <v>2018</v>
      </c>
      <c r="I138" s="214">
        <v>2019</v>
      </c>
      <c r="J138" s="214" t="s">
        <v>134</v>
      </c>
      <c r="K138" s="214" t="s">
        <v>135</v>
      </c>
    </row>
    <row r="139" spans="2:11" s="140" customFormat="1" ht="15.5" x14ac:dyDescent="0.7">
      <c r="B139" s="137" t="s">
        <v>137</v>
      </c>
      <c r="C139" s="138"/>
      <c r="D139" s="138"/>
      <c r="E139" s="138"/>
      <c r="F139" s="138"/>
      <c r="G139" s="138"/>
      <c r="H139" s="138"/>
      <c r="I139" s="138"/>
      <c r="J139" s="138"/>
      <c r="K139" s="138"/>
    </row>
    <row r="140" spans="2:11" s="140" customFormat="1" ht="15.25" x14ac:dyDescent="0.65">
      <c r="B140" s="141" t="s">
        <v>138</v>
      </c>
      <c r="C140" s="182"/>
      <c r="D140" s="182"/>
      <c r="E140" s="182"/>
      <c r="F140" s="182"/>
      <c r="G140" s="182"/>
      <c r="H140" s="182"/>
      <c r="I140" s="182"/>
      <c r="J140" s="182"/>
      <c r="K140" s="182"/>
    </row>
    <row r="141" spans="2:11" s="140" customFormat="1" ht="15.25" x14ac:dyDescent="0.65">
      <c r="B141" s="141" t="s">
        <v>139</v>
      </c>
      <c r="C141" s="182"/>
      <c r="D141" s="182"/>
      <c r="E141" s="182"/>
      <c r="F141" s="182"/>
      <c r="G141" s="182"/>
      <c r="H141" s="182"/>
      <c r="I141" s="182"/>
      <c r="J141" s="182"/>
      <c r="K141" s="182"/>
    </row>
    <row r="142" spans="2:11" s="140" customFormat="1" ht="15.25" x14ac:dyDescent="0.65">
      <c r="B142" s="141" t="s">
        <v>140</v>
      </c>
      <c r="C142" s="183"/>
      <c r="D142" s="183"/>
      <c r="E142" s="183"/>
      <c r="F142" s="183"/>
      <c r="G142" s="183"/>
      <c r="H142" s="183"/>
      <c r="I142" s="183"/>
      <c r="J142" s="183"/>
      <c r="K142" s="183"/>
    </row>
    <row r="143" spans="2:11" s="140" customFormat="1" ht="15.25" x14ac:dyDescent="0.65">
      <c r="B143" s="142" t="s">
        <v>244</v>
      </c>
      <c r="C143" s="182"/>
      <c r="D143" s="182"/>
      <c r="E143" s="182"/>
      <c r="F143" s="182"/>
      <c r="G143" s="182"/>
      <c r="H143" s="182"/>
      <c r="I143" s="182"/>
      <c r="J143" s="182"/>
      <c r="K143" s="182"/>
    </row>
    <row r="144" spans="2:11" s="140" customFormat="1" ht="15.25" x14ac:dyDescent="0.65">
      <c r="B144" s="142" t="s">
        <v>245</v>
      </c>
      <c r="C144" s="182"/>
      <c r="D144" s="182"/>
      <c r="E144" s="182"/>
      <c r="F144" s="182"/>
      <c r="G144" s="182"/>
      <c r="H144" s="182"/>
      <c r="I144" s="182"/>
      <c r="J144" s="182"/>
      <c r="K144" s="182"/>
    </row>
    <row r="145" spans="2:11" s="140" customFormat="1" ht="15.25" x14ac:dyDescent="0.65">
      <c r="B145" s="107" t="s">
        <v>142</v>
      </c>
      <c r="C145" s="217">
        <v>100</v>
      </c>
      <c r="D145" s="217">
        <v>90.381602299503797</v>
      </c>
      <c r="E145" s="217">
        <v>80.723137666534512</v>
      </c>
      <c r="F145" s="217">
        <v>62.160763081287087</v>
      </c>
      <c r="G145" s="217">
        <v>86.745536597171323</v>
      </c>
      <c r="H145" s="217">
        <v>123.8242882122631</v>
      </c>
      <c r="I145" s="217">
        <v>103.8324061783223</v>
      </c>
      <c r="J145" s="217">
        <v>29.079487446937552</v>
      </c>
      <c r="K145" s="217">
        <v>18.817950208219216</v>
      </c>
    </row>
    <row r="146" spans="2:11" s="140" customFormat="1" ht="15.5" x14ac:dyDescent="0.7">
      <c r="B146" s="137" t="s">
        <v>143</v>
      </c>
      <c r="C146" s="184"/>
      <c r="D146" s="184"/>
      <c r="E146" s="184"/>
      <c r="F146" s="184"/>
      <c r="G146" s="184"/>
      <c r="H146" s="184"/>
      <c r="I146" s="184"/>
      <c r="J146" s="184"/>
      <c r="K146" s="184"/>
    </row>
    <row r="147" spans="2:11" s="140" customFormat="1" ht="15.25" x14ac:dyDescent="0.65">
      <c r="B147" s="141" t="s">
        <v>144</v>
      </c>
      <c r="C147" s="182"/>
      <c r="D147" s="182"/>
      <c r="E147" s="182"/>
      <c r="F147" s="182"/>
      <c r="G147" s="182"/>
      <c r="H147" s="182"/>
      <c r="I147" s="182"/>
      <c r="J147" s="182"/>
      <c r="K147" s="182"/>
    </row>
    <row r="148" spans="2:11" s="140" customFormat="1" ht="15.25" x14ac:dyDescent="0.65">
      <c r="B148" s="141" t="s">
        <v>145</v>
      </c>
      <c r="C148" s="182"/>
      <c r="D148" s="182"/>
      <c r="E148" s="182"/>
      <c r="F148" s="182"/>
      <c r="G148" s="182"/>
      <c r="H148" s="182"/>
      <c r="I148" s="182"/>
      <c r="J148" s="182"/>
      <c r="K148" s="182"/>
    </row>
    <row r="149" spans="2:11" s="140" customFormat="1" ht="15.25" x14ac:dyDescent="0.65">
      <c r="B149" s="141" t="s">
        <v>146</v>
      </c>
      <c r="C149" s="185"/>
      <c r="D149" s="185"/>
      <c r="E149" s="185"/>
      <c r="F149" s="185"/>
      <c r="G149" s="185"/>
      <c r="H149" s="185"/>
      <c r="I149" s="185"/>
      <c r="J149" s="185"/>
      <c r="K149" s="185"/>
    </row>
    <row r="150" spans="2:11" s="140" customFormat="1" ht="15.25" x14ac:dyDescent="0.65">
      <c r="B150" s="142" t="s">
        <v>246</v>
      </c>
      <c r="C150" s="182"/>
      <c r="D150" s="182"/>
      <c r="E150" s="182"/>
      <c r="F150" s="182"/>
      <c r="G150" s="182"/>
      <c r="H150" s="182"/>
      <c r="I150" s="182"/>
      <c r="J150" s="182"/>
      <c r="K150" s="182"/>
    </row>
    <row r="151" spans="2:11" s="140" customFormat="1" ht="15.25" x14ac:dyDescent="0.65">
      <c r="B151" s="142" t="s">
        <v>310</v>
      </c>
      <c r="C151" s="182"/>
      <c r="D151" s="182"/>
      <c r="E151" s="182"/>
      <c r="F151" s="182"/>
      <c r="G151" s="182"/>
      <c r="H151" s="182"/>
      <c r="I151" s="182"/>
      <c r="J151" s="182"/>
      <c r="K151" s="182"/>
    </row>
    <row r="152" spans="2:11" s="140" customFormat="1" ht="15.25" x14ac:dyDescent="0.65">
      <c r="B152" s="107" t="s">
        <v>147</v>
      </c>
      <c r="C152" s="217">
        <v>100</v>
      </c>
      <c r="D152" s="217">
        <v>87.637090532123423</v>
      </c>
      <c r="E152" s="217">
        <v>101.3511957331494</v>
      </c>
      <c r="F152" s="217">
        <v>62.175680697665946</v>
      </c>
      <c r="G152" s="217">
        <v>69.490089590587942</v>
      </c>
      <c r="H152" s="217">
        <v>97.636356945752439</v>
      </c>
      <c r="I152" s="217">
        <v>77.578682298652581</v>
      </c>
      <c r="J152" s="217">
        <v>26.670300127968762</v>
      </c>
      <c r="K152" s="217">
        <v>18.171531500378418</v>
      </c>
    </row>
    <row r="153" spans="2:11" s="140" customFormat="1" ht="15.25" x14ac:dyDescent="0.65">
      <c r="B153" s="107" t="s">
        <v>148</v>
      </c>
      <c r="C153" s="217">
        <v>100</v>
      </c>
      <c r="D153" s="217">
        <v>90.022152061682988</v>
      </c>
      <c r="E153" s="217">
        <v>83.424805943549643</v>
      </c>
      <c r="F153" s="217">
        <v>62.162716849829394</v>
      </c>
      <c r="G153" s="217">
        <v>84.485581072862871</v>
      </c>
      <c r="H153" s="217">
        <v>120.3944402394241</v>
      </c>
      <c r="I153" s="217">
        <v>100.39394131022057</v>
      </c>
      <c r="J153" s="217">
        <v>28.763954839261842</v>
      </c>
      <c r="K153" s="217">
        <v>18.733288389302338</v>
      </c>
    </row>
    <row r="154" spans="2:11" s="140" customFormat="1" ht="30.5" x14ac:dyDescent="0.65">
      <c r="B154" s="107" t="s">
        <v>149</v>
      </c>
      <c r="C154" s="217">
        <v>100</v>
      </c>
      <c r="D154" s="217">
        <v>101.66004686075293</v>
      </c>
      <c r="E154" s="217">
        <v>109.33724507134865</v>
      </c>
      <c r="F154" s="217">
        <v>92.403904020310918</v>
      </c>
      <c r="G154" s="217">
        <v>99.717468988520622</v>
      </c>
      <c r="H154" s="217">
        <v>120.47087011861342</v>
      </c>
      <c r="I154" s="217">
        <v>104.12635752613646</v>
      </c>
      <c r="J154" s="217">
        <v>136.26084326161231</v>
      </c>
      <c r="K154" s="217">
        <v>116.11032611889077</v>
      </c>
    </row>
    <row r="155" spans="2:11" s="140" customFormat="1" ht="15.25" x14ac:dyDescent="0.65">
      <c r="B155" s="120" t="s">
        <v>150</v>
      </c>
      <c r="C155" s="187"/>
      <c r="D155" s="187"/>
      <c r="E155" s="187"/>
      <c r="F155" s="187"/>
      <c r="G155" s="187"/>
      <c r="H155" s="187"/>
      <c r="I155" s="187"/>
      <c r="J155" s="187"/>
      <c r="K155" s="187"/>
    </row>
    <row r="156" spans="2:11" s="140" customFormat="1" ht="16" thickBot="1" x14ac:dyDescent="0.8">
      <c r="B156" s="122" t="s">
        <v>151</v>
      </c>
      <c r="C156" s="217">
        <v>100.00000000000001</v>
      </c>
      <c r="D156" s="217">
        <v>93.125321391387246</v>
      </c>
      <c r="E156" s="217">
        <v>72.547188989451172</v>
      </c>
      <c r="F156" s="217">
        <v>66.588634134434315</v>
      </c>
      <c r="G156" s="217">
        <v>88.107223873562859</v>
      </c>
      <c r="H156" s="217">
        <v>108.8622469932982</v>
      </c>
      <c r="I156" s="217">
        <v>100.23333834022199</v>
      </c>
      <c r="J156" s="217">
        <v>89.346694190417949</v>
      </c>
      <c r="K156" s="217">
        <v>86.181753747302437</v>
      </c>
    </row>
    <row r="157" spans="2:11" s="140" customFormat="1" ht="15.5" x14ac:dyDescent="0.7">
      <c r="B157" s="147" t="s">
        <v>152</v>
      </c>
      <c r="C157" s="186"/>
      <c r="D157" s="186"/>
      <c r="E157" s="186"/>
      <c r="F157" s="186"/>
      <c r="G157" s="186"/>
      <c r="H157" s="186"/>
      <c r="I157" s="186"/>
      <c r="J157" s="186"/>
      <c r="K157" s="186"/>
    </row>
    <row r="158" spans="2:11" s="140" customFormat="1" ht="15.25" x14ac:dyDescent="0.65">
      <c r="B158" s="120" t="s">
        <v>153</v>
      </c>
      <c r="C158" s="182"/>
      <c r="D158" s="182"/>
      <c r="E158" s="182"/>
      <c r="F158" s="182"/>
      <c r="G158" s="182"/>
      <c r="H158" s="182"/>
      <c r="I158" s="182"/>
      <c r="J158" s="182"/>
      <c r="K158" s="182"/>
    </row>
    <row r="159" spans="2:11" s="140" customFormat="1" ht="15.25" x14ac:dyDescent="0.65">
      <c r="B159" s="120" t="s">
        <v>154</v>
      </c>
      <c r="C159" s="182"/>
      <c r="D159" s="182"/>
      <c r="E159" s="182"/>
      <c r="F159" s="182"/>
      <c r="G159" s="182"/>
      <c r="H159" s="182"/>
      <c r="I159" s="182"/>
      <c r="J159" s="182"/>
      <c r="K159" s="182"/>
    </row>
    <row r="160" spans="2:11" s="140" customFormat="1" ht="15.25" x14ac:dyDescent="0.65">
      <c r="B160" s="120" t="s">
        <v>155</v>
      </c>
      <c r="C160" s="182"/>
      <c r="D160" s="182"/>
      <c r="E160" s="182"/>
      <c r="F160" s="182"/>
      <c r="G160" s="182"/>
      <c r="H160" s="182"/>
      <c r="I160" s="182"/>
      <c r="J160" s="182"/>
      <c r="K160" s="182"/>
    </row>
    <row r="161" spans="2:11" s="140" customFormat="1" ht="15.25" x14ac:dyDescent="0.65">
      <c r="B161" s="120" t="s">
        <v>156</v>
      </c>
      <c r="C161" s="185"/>
      <c r="D161" s="185"/>
      <c r="E161" s="185"/>
      <c r="F161" s="185"/>
      <c r="G161" s="185"/>
      <c r="H161" s="185"/>
      <c r="I161" s="185"/>
      <c r="J161" s="185"/>
      <c r="K161" s="185"/>
    </row>
    <row r="162" spans="2:11" s="140" customFormat="1" ht="15.25" x14ac:dyDescent="0.65">
      <c r="B162" s="153" t="s">
        <v>247</v>
      </c>
      <c r="C162" s="182"/>
      <c r="D162" s="182"/>
      <c r="E162" s="182"/>
      <c r="F162" s="182"/>
      <c r="G162" s="182"/>
      <c r="H162" s="182"/>
      <c r="I162" s="182"/>
      <c r="J162" s="182"/>
      <c r="K162" s="182"/>
    </row>
    <row r="163" spans="2:11" s="140" customFormat="1" ht="15.25" x14ac:dyDescent="0.65">
      <c r="B163" s="154" t="s">
        <v>141</v>
      </c>
      <c r="C163" s="182"/>
      <c r="D163" s="182"/>
      <c r="E163" s="182"/>
      <c r="F163" s="182"/>
      <c r="G163" s="182"/>
      <c r="H163" s="182"/>
      <c r="I163" s="182"/>
      <c r="J163" s="182"/>
      <c r="K163" s="182"/>
    </row>
    <row r="164" spans="2:11" s="140" customFormat="1" ht="15.25" x14ac:dyDescent="0.65">
      <c r="B164" s="107" t="s">
        <v>157</v>
      </c>
      <c r="C164" s="217">
        <v>100</v>
      </c>
      <c r="D164" s="217">
        <v>98.762633359630044</v>
      </c>
      <c r="E164" s="217">
        <v>99.156153980653173</v>
      </c>
      <c r="F164" s="217">
        <v>91.770529863106688</v>
      </c>
      <c r="G164" s="217">
        <v>90.505130852718324</v>
      </c>
      <c r="H164" s="217">
        <v>100.6367373250791</v>
      </c>
      <c r="I164" s="217">
        <v>95.553274323583025</v>
      </c>
      <c r="J164" s="217">
        <v>28.425970962293036</v>
      </c>
      <c r="K164" s="217">
        <v>30.782417959719684</v>
      </c>
    </row>
    <row r="165" spans="2:11" s="140" customFormat="1" ht="15.25" x14ac:dyDescent="0.65">
      <c r="B165" s="120" t="s">
        <v>158</v>
      </c>
      <c r="C165" s="188"/>
      <c r="D165" s="188"/>
      <c r="E165" s="188"/>
      <c r="F165" s="188"/>
      <c r="G165" s="188"/>
      <c r="H165" s="188"/>
      <c r="I165" s="188"/>
      <c r="J165" s="188"/>
      <c r="K165" s="188"/>
    </row>
    <row r="166" spans="2:11" s="140" customFormat="1" ht="15.25" x14ac:dyDescent="0.65">
      <c r="B166" s="121" t="s">
        <v>159</v>
      </c>
      <c r="C166" s="217">
        <v>100</v>
      </c>
      <c r="D166" s="217">
        <v>105.61125111744452</v>
      </c>
      <c r="E166" s="217">
        <v>93.397364569374318</v>
      </c>
      <c r="F166" s="217">
        <v>92.995011524364756</v>
      </c>
      <c r="G166" s="217">
        <v>92.856888497396497</v>
      </c>
      <c r="H166" s="217">
        <v>98.644520339252708</v>
      </c>
      <c r="I166" s="217">
        <v>92.652763941568054</v>
      </c>
      <c r="J166" s="217">
        <v>95.396303333248696</v>
      </c>
      <c r="K166" s="217">
        <v>133.38932716107496</v>
      </c>
    </row>
    <row r="167" spans="2:11" s="140" customFormat="1" ht="15.25" x14ac:dyDescent="0.65">
      <c r="B167" s="107" t="s">
        <v>160</v>
      </c>
      <c r="C167" s="217">
        <v>100</v>
      </c>
      <c r="D167" s="217">
        <v>93.83738234707026</v>
      </c>
      <c r="E167" s="217">
        <v>73.736255104296831</v>
      </c>
      <c r="F167" s="217">
        <v>68.094565269154671</v>
      </c>
      <c r="G167" s="217">
        <v>88.378092828091951</v>
      </c>
      <c r="H167" s="217">
        <v>108.27953954853311</v>
      </c>
      <c r="I167" s="217">
        <v>99.801025235041948</v>
      </c>
      <c r="J167" s="217">
        <v>89.691697771429872</v>
      </c>
      <c r="K167" s="217">
        <v>88.873957738354491</v>
      </c>
    </row>
    <row r="168" spans="2:11" s="140" customFormat="1" ht="15.5" x14ac:dyDescent="0.7">
      <c r="B168" s="156"/>
      <c r="C168" s="157"/>
      <c r="D168" s="157"/>
      <c r="E168" s="157"/>
      <c r="F168" s="157"/>
      <c r="G168" s="157"/>
      <c r="H168" s="157"/>
      <c r="I168" s="157"/>
      <c r="J168" s="157"/>
      <c r="K168" s="157"/>
    </row>
    <row r="169" spans="2:11" s="140" customFormat="1" ht="15.5" x14ac:dyDescent="0.7">
      <c r="B169" s="156"/>
      <c r="C169" s="157"/>
      <c r="D169" s="157"/>
      <c r="E169" s="157"/>
      <c r="F169" s="157"/>
      <c r="G169" s="157"/>
      <c r="H169" s="157"/>
      <c r="I169" s="157"/>
      <c r="J169" s="157"/>
      <c r="K169" s="157"/>
    </row>
    <row r="170" spans="2:11" s="135" customFormat="1" ht="15.75" customHeight="1" x14ac:dyDescent="0.75">
      <c r="B170" s="136"/>
      <c r="C170" s="286" t="s">
        <v>131</v>
      </c>
      <c r="D170" s="286"/>
      <c r="E170" s="286"/>
      <c r="F170" s="286"/>
      <c r="G170" s="286"/>
      <c r="H170" s="286"/>
      <c r="I170" s="286"/>
      <c r="J170" s="286"/>
      <c r="K170" s="286"/>
    </row>
    <row r="171" spans="2:11" s="135" customFormat="1" ht="30" customHeight="1" x14ac:dyDescent="0.75">
      <c r="B171" s="120" t="s">
        <v>126</v>
      </c>
      <c r="C171" s="292" t="s">
        <v>57</v>
      </c>
      <c r="D171" s="292"/>
      <c r="E171" s="292"/>
      <c r="F171" s="292"/>
      <c r="G171" s="292"/>
      <c r="H171" s="292"/>
      <c r="I171" s="292"/>
      <c r="J171" s="292"/>
      <c r="K171" s="292"/>
    </row>
    <row r="172" spans="2:11" s="135" customFormat="1" ht="15.95" customHeight="1" x14ac:dyDescent="0.75">
      <c r="B172" s="120" t="s">
        <v>133</v>
      </c>
      <c r="C172" s="293" t="s">
        <v>8</v>
      </c>
      <c r="D172" s="293"/>
      <c r="E172" s="293"/>
      <c r="F172" s="293"/>
      <c r="G172" s="293"/>
      <c r="H172" s="294" t="s">
        <v>9</v>
      </c>
      <c r="I172" s="294"/>
      <c r="J172" s="294"/>
      <c r="K172" s="294"/>
    </row>
    <row r="173" spans="2:11" s="135" customFormat="1" ht="15.75" x14ac:dyDescent="0.75">
      <c r="B173" s="120" t="s">
        <v>127</v>
      </c>
      <c r="C173" s="69">
        <v>2013</v>
      </c>
      <c r="D173" s="69">
        <v>2014</v>
      </c>
      <c r="E173" s="69">
        <v>2015</v>
      </c>
      <c r="F173" s="69">
        <v>2016</v>
      </c>
      <c r="G173" s="69">
        <v>2017</v>
      </c>
      <c r="H173" s="214">
        <v>2018</v>
      </c>
      <c r="I173" s="214">
        <v>2019</v>
      </c>
      <c r="J173" s="214" t="s">
        <v>134</v>
      </c>
      <c r="K173" s="214" t="s">
        <v>135</v>
      </c>
    </row>
    <row r="174" spans="2:11" s="140" customFormat="1" ht="15.5" x14ac:dyDescent="0.7">
      <c r="B174" s="137" t="s">
        <v>137</v>
      </c>
      <c r="C174" s="138"/>
      <c r="D174" s="138"/>
      <c r="E174" s="138"/>
      <c r="F174" s="138"/>
      <c r="G174" s="138"/>
      <c r="H174" s="138"/>
      <c r="I174" s="138"/>
      <c r="J174" s="138"/>
      <c r="K174" s="138"/>
    </row>
    <row r="175" spans="2:11" s="140" customFormat="1" ht="15.25" x14ac:dyDescent="0.65">
      <c r="B175" s="141" t="s">
        <v>138</v>
      </c>
      <c r="C175" s="182"/>
      <c r="D175" s="182"/>
      <c r="E175" s="182"/>
      <c r="F175" s="182"/>
      <c r="G175" s="182"/>
      <c r="H175" s="182"/>
      <c r="I175" s="182"/>
      <c r="J175" s="182"/>
      <c r="K175" s="182"/>
    </row>
    <row r="176" spans="2:11" s="140" customFormat="1" ht="15.25" x14ac:dyDescent="0.65">
      <c r="B176" s="141" t="s">
        <v>139</v>
      </c>
      <c r="C176" s="182"/>
      <c r="D176" s="182"/>
      <c r="E176" s="182"/>
      <c r="F176" s="182"/>
      <c r="G176" s="182"/>
      <c r="H176" s="182"/>
      <c r="I176" s="182"/>
      <c r="J176" s="182"/>
      <c r="K176" s="182"/>
    </row>
    <row r="177" spans="2:11" s="140" customFormat="1" ht="15.25" x14ac:dyDescent="0.65">
      <c r="B177" s="141" t="s">
        <v>140</v>
      </c>
      <c r="C177" s="183"/>
      <c r="D177" s="183"/>
      <c r="E177" s="183"/>
      <c r="F177" s="183"/>
      <c r="G177" s="183"/>
      <c r="H177" s="183"/>
      <c r="I177" s="183"/>
      <c r="J177" s="183"/>
      <c r="K177" s="183"/>
    </row>
    <row r="178" spans="2:11" s="140" customFormat="1" ht="15.25" x14ac:dyDescent="0.65">
      <c r="B178" s="142" t="s">
        <v>244</v>
      </c>
      <c r="C178" s="182"/>
      <c r="D178" s="182"/>
      <c r="E178" s="182"/>
      <c r="F178" s="182"/>
      <c r="G178" s="182"/>
      <c r="H178" s="182"/>
      <c r="I178" s="182"/>
      <c r="J178" s="182"/>
      <c r="K178" s="182"/>
    </row>
    <row r="179" spans="2:11" s="140" customFormat="1" ht="15.25" x14ac:dyDescent="0.65">
      <c r="B179" s="142" t="s">
        <v>245</v>
      </c>
      <c r="C179" s="182"/>
      <c r="D179" s="182"/>
      <c r="E179" s="182"/>
      <c r="F179" s="182"/>
      <c r="G179" s="182"/>
      <c r="H179" s="182"/>
      <c r="I179" s="182"/>
      <c r="J179" s="182"/>
      <c r="K179" s="182"/>
    </row>
    <row r="180" spans="2:11" s="140" customFormat="1" ht="15.25" x14ac:dyDescent="0.65">
      <c r="B180" s="107" t="s">
        <v>142</v>
      </c>
      <c r="C180" s="217">
        <v>100</v>
      </c>
      <c r="D180" s="217">
        <v>80.375774156931726</v>
      </c>
      <c r="E180" s="217">
        <v>58.715528576334599</v>
      </c>
      <c r="F180" s="217">
        <v>64.657656218845233</v>
      </c>
      <c r="G180" s="217">
        <v>96.119842823542555</v>
      </c>
      <c r="H180" s="217">
        <v>78.139795391809628</v>
      </c>
      <c r="I180" s="217">
        <v>77.228634778404867</v>
      </c>
      <c r="J180" s="217">
        <v>16.338084102884959</v>
      </c>
      <c r="K180" s="217">
        <v>12.960683508067852</v>
      </c>
    </row>
    <row r="181" spans="2:11" s="140" customFormat="1" ht="15.5" x14ac:dyDescent="0.7">
      <c r="B181" s="137" t="s">
        <v>143</v>
      </c>
      <c r="C181" s="184"/>
      <c r="D181" s="184"/>
      <c r="E181" s="184"/>
      <c r="F181" s="184"/>
      <c r="G181" s="184"/>
      <c r="H181" s="184"/>
      <c r="I181" s="184"/>
      <c r="J181" s="184"/>
      <c r="K181" s="184"/>
    </row>
    <row r="182" spans="2:11" s="140" customFormat="1" ht="15.25" x14ac:dyDescent="0.65">
      <c r="B182" s="141" t="s">
        <v>144</v>
      </c>
      <c r="C182" s="182"/>
      <c r="D182" s="182"/>
      <c r="E182" s="182"/>
      <c r="F182" s="182"/>
      <c r="G182" s="182"/>
      <c r="H182" s="182"/>
      <c r="I182" s="182"/>
      <c r="J182" s="182"/>
      <c r="K182" s="182"/>
    </row>
    <row r="183" spans="2:11" s="140" customFormat="1" ht="15.25" x14ac:dyDescent="0.65">
      <c r="B183" s="141" t="s">
        <v>145</v>
      </c>
      <c r="C183" s="182"/>
      <c r="D183" s="182"/>
      <c r="E183" s="182"/>
      <c r="F183" s="182"/>
      <c r="G183" s="182"/>
      <c r="H183" s="182"/>
      <c r="I183" s="182"/>
      <c r="J183" s="182"/>
      <c r="K183" s="182"/>
    </row>
    <row r="184" spans="2:11" s="140" customFormat="1" ht="15.25" x14ac:dyDescent="0.65">
      <c r="B184" s="141" t="s">
        <v>146</v>
      </c>
      <c r="C184" s="185"/>
      <c r="D184" s="185"/>
      <c r="E184" s="185"/>
      <c r="F184" s="185"/>
      <c r="G184" s="185"/>
      <c r="H184" s="185"/>
      <c r="I184" s="185"/>
      <c r="J184" s="185"/>
      <c r="K184" s="185"/>
    </row>
    <row r="185" spans="2:11" s="140" customFormat="1" ht="15.25" x14ac:dyDescent="0.65">
      <c r="B185" s="142" t="s">
        <v>246</v>
      </c>
      <c r="C185" s="182"/>
      <c r="D185" s="182"/>
      <c r="E185" s="182"/>
      <c r="F185" s="182"/>
      <c r="G185" s="182"/>
      <c r="H185" s="182"/>
      <c r="I185" s="182"/>
      <c r="J185" s="182"/>
      <c r="K185" s="182"/>
    </row>
    <row r="186" spans="2:11" s="140" customFormat="1" ht="15.25" x14ac:dyDescent="0.65">
      <c r="B186" s="142" t="s">
        <v>310</v>
      </c>
      <c r="C186" s="182"/>
      <c r="D186" s="182"/>
      <c r="E186" s="182"/>
      <c r="F186" s="182"/>
      <c r="G186" s="182"/>
      <c r="H186" s="182"/>
      <c r="I186" s="182"/>
      <c r="J186" s="182"/>
      <c r="K186" s="182"/>
    </row>
    <row r="187" spans="2:11" s="140" customFormat="1" ht="15.25" x14ac:dyDescent="0.65">
      <c r="B187" s="107" t="s">
        <v>147</v>
      </c>
      <c r="C187" s="217">
        <v>100</v>
      </c>
      <c r="D187" s="217">
        <v>74.569409908129842</v>
      </c>
      <c r="E187" s="217">
        <v>70.259843450252177</v>
      </c>
      <c r="F187" s="217">
        <v>60.671046886306762</v>
      </c>
      <c r="G187" s="217">
        <v>73.04834657625868</v>
      </c>
      <c r="H187" s="217">
        <v>59.16852551109163</v>
      </c>
      <c r="I187" s="217">
        <v>56.446017255345375</v>
      </c>
      <c r="J187" s="217">
        <v>14.426457008362901</v>
      </c>
      <c r="K187" s="217">
        <v>11.827162718916471</v>
      </c>
    </row>
    <row r="188" spans="2:11" s="140" customFormat="1" ht="15.25" x14ac:dyDescent="0.65">
      <c r="B188" s="107" t="s">
        <v>148</v>
      </c>
      <c r="C188" s="217">
        <v>100</v>
      </c>
      <c r="D188" s="217">
        <v>79.606359932561361</v>
      </c>
      <c r="E188" s="217">
        <v>60.245291383832516</v>
      </c>
      <c r="F188" s="217">
        <v>64.129381760677077</v>
      </c>
      <c r="G188" s="217">
        <v>93.062587606763685</v>
      </c>
      <c r="H188" s="217">
        <v>75.625870278757063</v>
      </c>
      <c r="I188" s="217">
        <v>74.474683965692691</v>
      </c>
      <c r="J188" s="217">
        <v>16.084770150264681</v>
      </c>
      <c r="K188" s="217">
        <v>12.810478150391134</v>
      </c>
    </row>
    <row r="189" spans="2:11" s="140" customFormat="1" ht="30.5" x14ac:dyDescent="0.65">
      <c r="B189" s="107" t="s">
        <v>149</v>
      </c>
      <c r="C189" s="217">
        <v>100</v>
      </c>
      <c r="D189" s="217">
        <v>89.89772068116072</v>
      </c>
      <c r="E189" s="217">
        <v>78.957980350426126</v>
      </c>
      <c r="F189" s="217">
        <v>95.327320577233522</v>
      </c>
      <c r="G189" s="217">
        <v>109.84082225422138</v>
      </c>
      <c r="H189" s="217">
        <v>75.673879772530185</v>
      </c>
      <c r="I189" s="217">
        <v>77.243481708674267</v>
      </c>
      <c r="J189" s="217">
        <v>76.196905348795951</v>
      </c>
      <c r="K189" s="217">
        <v>79.400304146827565</v>
      </c>
    </row>
    <row r="190" spans="2:11" s="140" customFormat="1" ht="15.25" x14ac:dyDescent="0.65">
      <c r="B190" s="120" t="s">
        <v>150</v>
      </c>
      <c r="C190" s="187"/>
      <c r="D190" s="187"/>
      <c r="E190" s="187"/>
      <c r="F190" s="187"/>
      <c r="G190" s="187"/>
      <c r="H190" s="187"/>
      <c r="I190" s="187"/>
      <c r="J190" s="187"/>
      <c r="K190" s="187"/>
    </row>
    <row r="191" spans="2:11" s="140" customFormat="1" ht="16" thickBot="1" x14ac:dyDescent="0.8">
      <c r="B191" s="122" t="s">
        <v>151</v>
      </c>
      <c r="C191" s="217">
        <v>100</v>
      </c>
      <c r="D191" s="217">
        <v>92.721006037741247</v>
      </c>
      <c r="E191" s="217">
        <v>72.727775625747299</v>
      </c>
      <c r="F191" s="217">
        <v>67.45128143233427</v>
      </c>
      <c r="G191" s="217">
        <v>87.859932184802787</v>
      </c>
      <c r="H191" s="217">
        <v>109.7521565744883</v>
      </c>
      <c r="I191" s="217">
        <v>101.2905552758322</v>
      </c>
      <c r="J191" s="217">
        <v>91.38195876286143</v>
      </c>
      <c r="K191" s="217">
        <v>87.161675653481709</v>
      </c>
    </row>
    <row r="192" spans="2:11" s="140" customFormat="1" ht="15.5" x14ac:dyDescent="0.7">
      <c r="B192" s="147" t="s">
        <v>152</v>
      </c>
      <c r="C192" s="186"/>
      <c r="D192" s="186"/>
      <c r="E192" s="186"/>
      <c r="F192" s="186"/>
      <c r="G192" s="186"/>
      <c r="H192" s="186"/>
      <c r="I192" s="186"/>
      <c r="J192" s="186"/>
      <c r="K192" s="186"/>
    </row>
    <row r="193" spans="2:11" s="140" customFormat="1" ht="15.25" x14ac:dyDescent="0.65">
      <c r="B193" s="120" t="s">
        <v>153</v>
      </c>
      <c r="C193" s="182"/>
      <c r="D193" s="182"/>
      <c r="E193" s="182"/>
      <c r="F193" s="182"/>
      <c r="G193" s="182"/>
      <c r="H193" s="182"/>
      <c r="I193" s="182"/>
      <c r="J193" s="182"/>
      <c r="K193" s="182"/>
    </row>
    <row r="194" spans="2:11" s="140" customFormat="1" ht="15.25" x14ac:dyDescent="0.65">
      <c r="B194" s="120" t="s">
        <v>154</v>
      </c>
      <c r="C194" s="182"/>
      <c r="D194" s="182"/>
      <c r="E194" s="182"/>
      <c r="F194" s="182"/>
      <c r="G194" s="182"/>
      <c r="H194" s="182"/>
      <c r="I194" s="182"/>
      <c r="J194" s="182"/>
      <c r="K194" s="182"/>
    </row>
    <row r="195" spans="2:11" s="140" customFormat="1" ht="15.25" x14ac:dyDescent="0.65">
      <c r="B195" s="120" t="s">
        <v>155</v>
      </c>
      <c r="C195" s="182"/>
      <c r="D195" s="182"/>
      <c r="E195" s="182"/>
      <c r="F195" s="182"/>
      <c r="G195" s="182"/>
      <c r="H195" s="182"/>
      <c r="I195" s="182"/>
      <c r="J195" s="182"/>
      <c r="K195" s="182"/>
    </row>
    <row r="196" spans="2:11" s="140" customFormat="1" ht="15.25" x14ac:dyDescent="0.65">
      <c r="B196" s="120" t="s">
        <v>156</v>
      </c>
      <c r="C196" s="185"/>
      <c r="D196" s="185"/>
      <c r="E196" s="185"/>
      <c r="F196" s="185"/>
      <c r="G196" s="185"/>
      <c r="H196" s="185"/>
      <c r="I196" s="185"/>
      <c r="J196" s="185"/>
      <c r="K196" s="185"/>
    </row>
    <row r="197" spans="2:11" s="140" customFormat="1" ht="15.25" x14ac:dyDescent="0.65">
      <c r="B197" s="153" t="s">
        <v>247</v>
      </c>
      <c r="C197" s="182"/>
      <c r="D197" s="182"/>
      <c r="E197" s="182"/>
      <c r="F197" s="182"/>
      <c r="G197" s="182"/>
      <c r="H197" s="182"/>
      <c r="I197" s="182"/>
      <c r="J197" s="182"/>
      <c r="K197" s="182"/>
    </row>
    <row r="198" spans="2:11" s="140" customFormat="1" ht="15.25" x14ac:dyDescent="0.65">
      <c r="B198" s="154" t="s">
        <v>141</v>
      </c>
      <c r="C198" s="182"/>
      <c r="D198" s="182"/>
      <c r="E198" s="182"/>
      <c r="F198" s="182"/>
      <c r="G198" s="182"/>
      <c r="H198" s="182"/>
      <c r="I198" s="182"/>
      <c r="J198" s="182"/>
      <c r="K198" s="182"/>
    </row>
    <row r="199" spans="2:11" s="140" customFormat="1" ht="15.25" x14ac:dyDescent="0.65">
      <c r="B199" s="107" t="s">
        <v>157</v>
      </c>
      <c r="C199" s="217">
        <v>100</v>
      </c>
      <c r="D199" s="217">
        <v>91.869124394907317</v>
      </c>
      <c r="E199" s="217">
        <v>77.394604095087999</v>
      </c>
      <c r="F199" s="217">
        <v>83.386437847118245</v>
      </c>
      <c r="G199" s="217">
        <v>84.56452892598557</v>
      </c>
      <c r="H199" s="217">
        <v>68.501869537791265</v>
      </c>
      <c r="I199" s="217">
        <v>62.084830197479349</v>
      </c>
      <c r="J199" s="217">
        <v>16.546824846494683</v>
      </c>
      <c r="K199" s="217">
        <v>11.238970362972857</v>
      </c>
    </row>
    <row r="200" spans="2:11" s="140" customFormat="1" ht="15.25" x14ac:dyDescent="0.65">
      <c r="B200" s="120" t="s">
        <v>158</v>
      </c>
      <c r="C200" s="188"/>
      <c r="D200" s="188"/>
      <c r="E200" s="188"/>
      <c r="F200" s="188"/>
      <c r="G200" s="188"/>
      <c r="H200" s="188"/>
      <c r="I200" s="188"/>
      <c r="J200" s="188"/>
      <c r="K200" s="188"/>
    </row>
    <row r="201" spans="2:11" s="140" customFormat="1" ht="15.25" x14ac:dyDescent="0.65">
      <c r="B201" s="121" t="s">
        <v>159</v>
      </c>
      <c r="C201" s="217">
        <v>100</v>
      </c>
      <c r="D201" s="217">
        <v>105.61125111744451</v>
      </c>
      <c r="E201" s="217">
        <v>93.397364569374318</v>
      </c>
      <c r="F201" s="217">
        <v>92.995011524364728</v>
      </c>
      <c r="G201" s="217">
        <v>92.856888497396469</v>
      </c>
      <c r="H201" s="217">
        <v>98.644520339252679</v>
      </c>
      <c r="I201" s="217">
        <v>92.65276394156804</v>
      </c>
      <c r="J201" s="217">
        <v>95.396303333248667</v>
      </c>
      <c r="K201" s="217">
        <v>133.3893271610749</v>
      </c>
    </row>
    <row r="202" spans="2:11" s="140" customFormat="1" ht="15.25" x14ac:dyDescent="0.65">
      <c r="B202" s="107" t="s">
        <v>160</v>
      </c>
      <c r="C202" s="217">
        <v>100</v>
      </c>
      <c r="D202" s="217">
        <v>93.421103699022652</v>
      </c>
      <c r="E202" s="217">
        <v>73.850386622637245</v>
      </c>
      <c r="F202" s="217">
        <v>68.838617793067428</v>
      </c>
      <c r="G202" s="217">
        <v>88.131327911287514</v>
      </c>
      <c r="H202" s="217">
        <v>109.14887633407629</v>
      </c>
      <c r="I202" s="217">
        <v>100.82141776336731</v>
      </c>
      <c r="J202" s="217">
        <v>91.599986676832671</v>
      </c>
      <c r="K202" s="217">
        <v>89.672401439289885</v>
      </c>
    </row>
    <row r="203" spans="2:11" s="140" customFormat="1" ht="15.5" x14ac:dyDescent="0.7">
      <c r="B203" s="156"/>
      <c r="C203" s="157"/>
      <c r="D203" s="157"/>
      <c r="E203" s="157"/>
      <c r="F203" s="157"/>
      <c r="G203" s="157"/>
      <c r="H203" s="157"/>
      <c r="I203" s="157"/>
      <c r="J203" s="157"/>
      <c r="K203" s="157"/>
    </row>
    <row r="204" spans="2:11" s="140" customFormat="1" ht="15.5" x14ac:dyDescent="0.7">
      <c r="B204" s="156"/>
      <c r="C204" s="157"/>
      <c r="D204" s="157"/>
      <c r="E204" s="157"/>
      <c r="F204" s="157"/>
      <c r="G204" s="157"/>
      <c r="H204" s="157"/>
      <c r="I204" s="157"/>
      <c r="J204" s="157"/>
      <c r="K204" s="157"/>
    </row>
    <row r="205" spans="2:11" s="135" customFormat="1" ht="15.75" customHeight="1" x14ac:dyDescent="0.75">
      <c r="B205" s="136"/>
      <c r="C205" s="286" t="s">
        <v>131</v>
      </c>
      <c r="D205" s="286"/>
      <c r="E205" s="286"/>
      <c r="F205" s="286"/>
      <c r="G205" s="286"/>
      <c r="H205" s="286"/>
      <c r="I205" s="286"/>
      <c r="J205" s="286"/>
      <c r="K205" s="286"/>
    </row>
    <row r="206" spans="2:11" s="135" customFormat="1" ht="30" customHeight="1" x14ac:dyDescent="0.75">
      <c r="B206" s="120" t="s">
        <v>126</v>
      </c>
      <c r="C206" s="292"/>
      <c r="D206" s="292"/>
      <c r="E206" s="292"/>
      <c r="F206" s="292"/>
      <c r="G206" s="292"/>
      <c r="H206" s="292"/>
      <c r="I206" s="292"/>
      <c r="J206" s="292"/>
      <c r="K206" s="292"/>
    </row>
    <row r="207" spans="2:11" s="135" customFormat="1" ht="15.95" customHeight="1" x14ac:dyDescent="0.75">
      <c r="B207" s="120" t="s">
        <v>133</v>
      </c>
      <c r="C207" s="293" t="s">
        <v>8</v>
      </c>
      <c r="D207" s="293"/>
      <c r="E207" s="293"/>
      <c r="F207" s="293"/>
      <c r="G207" s="293"/>
      <c r="H207" s="294" t="s">
        <v>9</v>
      </c>
      <c r="I207" s="294"/>
      <c r="J207" s="294"/>
      <c r="K207" s="294"/>
    </row>
    <row r="208" spans="2:11" s="135" customFormat="1" ht="15.75" x14ac:dyDescent="0.75">
      <c r="B208" s="120" t="s">
        <v>127</v>
      </c>
      <c r="C208" s="69">
        <v>2013</v>
      </c>
      <c r="D208" s="69">
        <v>2014</v>
      </c>
      <c r="E208" s="69">
        <v>2015</v>
      </c>
      <c r="F208" s="69">
        <v>2016</v>
      </c>
      <c r="G208" s="69">
        <v>2017</v>
      </c>
      <c r="H208" s="214">
        <v>2018</v>
      </c>
      <c r="I208" s="214">
        <v>2019</v>
      </c>
      <c r="J208" s="214" t="s">
        <v>134</v>
      </c>
      <c r="K208" s="214" t="s">
        <v>135</v>
      </c>
    </row>
    <row r="209" spans="2:11" s="140" customFormat="1" ht="15.5" x14ac:dyDescent="0.7">
      <c r="B209" s="137" t="s">
        <v>137</v>
      </c>
      <c r="C209" s="138"/>
      <c r="D209" s="138"/>
      <c r="E209" s="138"/>
      <c r="F209" s="138"/>
      <c r="G209" s="138"/>
      <c r="H209" s="139"/>
      <c r="I209" s="139"/>
      <c r="J209" s="139"/>
      <c r="K209" s="139"/>
    </row>
    <row r="210" spans="2:11" s="140" customFormat="1" ht="15.25" x14ac:dyDescent="0.65">
      <c r="B210" s="141" t="s">
        <v>138</v>
      </c>
      <c r="C210" s="80"/>
      <c r="D210" s="80"/>
      <c r="E210" s="80"/>
      <c r="F210" s="80"/>
      <c r="G210" s="80"/>
      <c r="H210" s="80"/>
      <c r="I210" s="80"/>
      <c r="J210" s="80"/>
      <c r="K210" s="80"/>
    </row>
    <row r="211" spans="2:11" s="140" customFormat="1" ht="15.25" x14ac:dyDescent="0.65">
      <c r="B211" s="141" t="s">
        <v>139</v>
      </c>
      <c r="C211" s="80"/>
      <c r="D211" s="80"/>
      <c r="E211" s="80"/>
      <c r="F211" s="80"/>
      <c r="G211" s="80"/>
      <c r="H211" s="80"/>
      <c r="I211" s="80"/>
      <c r="J211" s="80"/>
      <c r="K211" s="80"/>
    </row>
    <row r="212" spans="2:11" s="140" customFormat="1" ht="15.25" x14ac:dyDescent="0.65">
      <c r="B212" s="141" t="s">
        <v>140</v>
      </c>
      <c r="C212" s="123"/>
      <c r="D212" s="123"/>
      <c r="E212" s="123"/>
      <c r="F212" s="123"/>
      <c r="G212" s="123"/>
      <c r="H212" s="123"/>
      <c r="I212" s="123"/>
      <c r="J212" s="123"/>
      <c r="K212" s="123"/>
    </row>
    <row r="213" spans="2:11" s="140" customFormat="1" ht="15.25" x14ac:dyDescent="0.65">
      <c r="B213" s="142" t="s">
        <v>141</v>
      </c>
      <c r="C213" s="80"/>
      <c r="D213" s="80"/>
      <c r="E213" s="80"/>
      <c r="F213" s="80"/>
      <c r="G213" s="80"/>
      <c r="H213" s="80"/>
      <c r="I213" s="80"/>
      <c r="J213" s="80"/>
      <c r="K213" s="80"/>
    </row>
    <row r="214" spans="2:11" s="140" customFormat="1" ht="15.25" x14ac:dyDescent="0.65">
      <c r="B214" s="142" t="s">
        <v>141</v>
      </c>
      <c r="C214" s="80"/>
      <c r="D214" s="80"/>
      <c r="E214" s="80"/>
      <c r="F214" s="80"/>
      <c r="G214" s="80"/>
      <c r="H214" s="80"/>
      <c r="I214" s="80"/>
      <c r="J214" s="80"/>
      <c r="K214" s="80"/>
    </row>
    <row r="215" spans="2:11" s="140" customFormat="1" ht="15.25" x14ac:dyDescent="0.65">
      <c r="B215" s="107" t="s">
        <v>142</v>
      </c>
      <c r="C215" s="119">
        <f>SUM(C210:C214)</f>
        <v>0</v>
      </c>
      <c r="D215" s="119">
        <f t="shared" ref="D215:K215" si="0">SUM(D210:D214)</f>
        <v>0</v>
      </c>
      <c r="E215" s="119">
        <f t="shared" si="0"/>
        <v>0</v>
      </c>
      <c r="F215" s="119">
        <f t="shared" si="0"/>
        <v>0</v>
      </c>
      <c r="G215" s="119">
        <f t="shared" si="0"/>
        <v>0</v>
      </c>
      <c r="H215" s="119">
        <f t="shared" si="0"/>
        <v>0</v>
      </c>
      <c r="I215" s="119">
        <f t="shared" si="0"/>
        <v>0</v>
      </c>
      <c r="J215" s="119">
        <f t="shared" si="0"/>
        <v>0</v>
      </c>
      <c r="K215" s="119">
        <f t="shared" si="0"/>
        <v>0</v>
      </c>
    </row>
    <row r="216" spans="2:11" s="140" customFormat="1" ht="15.5" x14ac:dyDescent="0.7">
      <c r="B216" s="137" t="s">
        <v>143</v>
      </c>
      <c r="C216" s="138"/>
      <c r="D216" s="138"/>
      <c r="E216" s="138"/>
      <c r="F216" s="138"/>
      <c r="G216" s="138"/>
      <c r="H216" s="139"/>
      <c r="I216" s="139"/>
      <c r="J216" s="139"/>
      <c r="K216" s="139"/>
    </row>
    <row r="217" spans="2:11" s="140" customFormat="1" ht="15.5" x14ac:dyDescent="0.7">
      <c r="B217" s="141" t="s">
        <v>144</v>
      </c>
      <c r="C217" s="80"/>
      <c r="D217" s="143"/>
      <c r="E217" s="143"/>
      <c r="F217" s="143"/>
      <c r="G217" s="143"/>
      <c r="H217" s="143"/>
      <c r="I217" s="143"/>
      <c r="J217" s="143"/>
      <c r="K217" s="143"/>
    </row>
    <row r="218" spans="2:11" s="140" customFormat="1" ht="15.5" x14ac:dyDescent="0.7">
      <c r="B218" s="141" t="s">
        <v>145</v>
      </c>
      <c r="C218" s="80"/>
      <c r="D218" s="143"/>
      <c r="E218" s="143"/>
      <c r="F218" s="143"/>
      <c r="G218" s="143"/>
      <c r="H218" s="143"/>
      <c r="I218" s="143"/>
      <c r="J218" s="143"/>
      <c r="K218" s="143"/>
    </row>
    <row r="219" spans="2:11" s="140" customFormat="1" ht="15.5" x14ac:dyDescent="0.7">
      <c r="B219" s="141" t="s">
        <v>146</v>
      </c>
      <c r="C219" s="151"/>
      <c r="D219" s="158"/>
      <c r="E219" s="158"/>
      <c r="F219" s="158"/>
      <c r="G219" s="158"/>
      <c r="H219" s="158"/>
      <c r="I219" s="158"/>
      <c r="J219" s="158"/>
      <c r="K219" s="158"/>
    </row>
    <row r="220" spans="2:11" s="140" customFormat="1" ht="15.5" x14ac:dyDescent="0.7">
      <c r="B220" s="142" t="s">
        <v>141</v>
      </c>
      <c r="C220" s="80"/>
      <c r="D220" s="143"/>
      <c r="E220" s="143"/>
      <c r="F220" s="143"/>
      <c r="G220" s="143"/>
      <c r="H220" s="143"/>
      <c r="I220" s="143"/>
      <c r="J220" s="143"/>
      <c r="K220" s="143"/>
    </row>
    <row r="221" spans="2:11" s="140" customFormat="1" ht="15.5" x14ac:dyDescent="0.7">
      <c r="B221" s="142" t="s">
        <v>141</v>
      </c>
      <c r="C221" s="80"/>
      <c r="D221" s="143"/>
      <c r="E221" s="143"/>
      <c r="F221" s="143"/>
      <c r="G221" s="143"/>
      <c r="H221" s="143"/>
      <c r="I221" s="143"/>
      <c r="J221" s="143"/>
      <c r="K221" s="143"/>
    </row>
    <row r="222" spans="2:11" s="140" customFormat="1" ht="15.25" x14ac:dyDescent="0.65">
      <c r="B222" s="107" t="s">
        <v>147</v>
      </c>
      <c r="C222" s="144">
        <f>SUM(C217:C221)</f>
        <v>0</v>
      </c>
      <c r="D222" s="144">
        <f t="shared" ref="D222:K222" si="1">SUM(D217:D221)</f>
        <v>0</v>
      </c>
      <c r="E222" s="144">
        <f t="shared" si="1"/>
        <v>0</v>
      </c>
      <c r="F222" s="144">
        <f t="shared" si="1"/>
        <v>0</v>
      </c>
      <c r="G222" s="144">
        <f t="shared" si="1"/>
        <v>0</v>
      </c>
      <c r="H222" s="144">
        <f t="shared" si="1"/>
        <v>0</v>
      </c>
      <c r="I222" s="144">
        <f t="shared" si="1"/>
        <v>0</v>
      </c>
      <c r="J222" s="144">
        <f t="shared" si="1"/>
        <v>0</v>
      </c>
      <c r="K222" s="144">
        <f t="shared" si="1"/>
        <v>0</v>
      </c>
    </row>
    <row r="223" spans="2:11" s="140" customFormat="1" ht="15.25" x14ac:dyDescent="0.65">
      <c r="B223" s="107" t="s">
        <v>148</v>
      </c>
      <c r="C223" s="144">
        <f>SUM(C215,C222)</f>
        <v>0</v>
      </c>
      <c r="D223" s="144">
        <f t="shared" ref="D223:K223" si="2">SUM(D222)</f>
        <v>0</v>
      </c>
      <c r="E223" s="144">
        <f t="shared" si="2"/>
        <v>0</v>
      </c>
      <c r="F223" s="144">
        <f t="shared" si="2"/>
        <v>0</v>
      </c>
      <c r="G223" s="144">
        <f t="shared" si="2"/>
        <v>0</v>
      </c>
      <c r="H223" s="144">
        <f t="shared" si="2"/>
        <v>0</v>
      </c>
      <c r="I223" s="144">
        <f t="shared" si="2"/>
        <v>0</v>
      </c>
      <c r="J223" s="144">
        <f t="shared" si="2"/>
        <v>0</v>
      </c>
      <c r="K223" s="144">
        <f t="shared" si="2"/>
        <v>0</v>
      </c>
    </row>
    <row r="224" spans="2:11" s="140" customFormat="1" ht="30.5" x14ac:dyDescent="0.65">
      <c r="B224" s="107" t="s">
        <v>149</v>
      </c>
      <c r="C224" s="145">
        <f>C223/C$11</f>
        <v>0</v>
      </c>
      <c r="D224" s="145">
        <f>D223/D$11</f>
        <v>0</v>
      </c>
      <c r="E224" s="145">
        <f t="shared" ref="E224:K224" si="3">E223/E$11</f>
        <v>0</v>
      </c>
      <c r="F224" s="145">
        <f t="shared" si="3"/>
        <v>0</v>
      </c>
      <c r="G224" s="145">
        <f t="shared" si="3"/>
        <v>0</v>
      </c>
      <c r="H224" s="145">
        <f t="shared" si="3"/>
        <v>0</v>
      </c>
      <c r="I224" s="145">
        <f t="shared" si="3"/>
        <v>0</v>
      </c>
      <c r="J224" s="145">
        <f t="shared" si="3"/>
        <v>0</v>
      </c>
      <c r="K224" s="145">
        <f t="shared" si="3"/>
        <v>0</v>
      </c>
    </row>
    <row r="225" spans="2:11" s="140" customFormat="1" ht="15.25" x14ac:dyDescent="0.65">
      <c r="B225" s="120" t="s">
        <v>150</v>
      </c>
      <c r="C225" s="113"/>
      <c r="D225" s="113"/>
      <c r="E225" s="113"/>
      <c r="F225" s="113"/>
      <c r="G225" s="113"/>
      <c r="H225" s="113"/>
      <c r="I225" s="113"/>
      <c r="J225" s="113"/>
      <c r="K225" s="113"/>
    </row>
    <row r="226" spans="2:11" s="140" customFormat="1" ht="16" thickBot="1" x14ac:dyDescent="0.8">
      <c r="B226" s="122" t="s">
        <v>151</v>
      </c>
      <c r="C226" s="146" t="e">
        <f>C223/C225</f>
        <v>#DIV/0!</v>
      </c>
      <c r="D226" s="146" t="e">
        <f t="shared" ref="D226:K226" si="4">D223/D225</f>
        <v>#DIV/0!</v>
      </c>
      <c r="E226" s="146" t="e">
        <f t="shared" si="4"/>
        <v>#DIV/0!</v>
      </c>
      <c r="F226" s="146" t="e">
        <f t="shared" si="4"/>
        <v>#DIV/0!</v>
      </c>
      <c r="G226" s="146" t="e">
        <f t="shared" si="4"/>
        <v>#DIV/0!</v>
      </c>
      <c r="H226" s="146" t="e">
        <f t="shared" si="4"/>
        <v>#DIV/0!</v>
      </c>
      <c r="I226" s="146" t="e">
        <f t="shared" si="4"/>
        <v>#DIV/0!</v>
      </c>
      <c r="J226" s="146" t="e">
        <f t="shared" si="4"/>
        <v>#DIV/0!</v>
      </c>
      <c r="K226" s="146" t="e">
        <f t="shared" si="4"/>
        <v>#DIV/0!</v>
      </c>
    </row>
    <row r="227" spans="2:11" s="140" customFormat="1" ht="15.5" x14ac:dyDescent="0.7">
      <c r="B227" s="147" t="s">
        <v>152</v>
      </c>
      <c r="C227" s="148"/>
      <c r="D227" s="148"/>
      <c r="E227" s="148"/>
      <c r="F227" s="148"/>
      <c r="G227" s="148"/>
      <c r="H227" s="149"/>
      <c r="I227" s="149"/>
      <c r="J227" s="149"/>
      <c r="K227" s="149"/>
    </row>
    <row r="228" spans="2:11" s="140" customFormat="1" ht="15.25" x14ac:dyDescent="0.65">
      <c r="B228" s="120" t="s">
        <v>153</v>
      </c>
      <c r="C228" s="80"/>
      <c r="D228" s="150"/>
      <c r="E228" s="150"/>
      <c r="F228" s="150"/>
      <c r="G228" s="150"/>
      <c r="H228" s="150"/>
      <c r="I228" s="150"/>
      <c r="J228" s="150"/>
      <c r="K228" s="150"/>
    </row>
    <row r="229" spans="2:11" s="140" customFormat="1" ht="15.25" x14ac:dyDescent="0.65">
      <c r="B229" s="120" t="s">
        <v>154</v>
      </c>
      <c r="C229" s="80"/>
      <c r="D229" s="150"/>
      <c r="E229" s="150"/>
      <c r="F229" s="150"/>
      <c r="G229" s="150"/>
      <c r="H229" s="150"/>
      <c r="I229" s="150"/>
      <c r="J229" s="150"/>
      <c r="K229" s="150"/>
    </row>
    <row r="230" spans="2:11" s="140" customFormat="1" ht="15.25" x14ac:dyDescent="0.65">
      <c r="B230" s="120" t="s">
        <v>155</v>
      </c>
      <c r="C230" s="80"/>
      <c r="D230" s="150"/>
      <c r="E230" s="150"/>
      <c r="F230" s="150"/>
      <c r="G230" s="150"/>
      <c r="H230" s="150"/>
      <c r="I230" s="150"/>
      <c r="J230" s="150"/>
      <c r="K230" s="150"/>
    </row>
    <row r="231" spans="2:11" s="140" customFormat="1" ht="15.25" x14ac:dyDescent="0.65">
      <c r="B231" s="120" t="s">
        <v>156</v>
      </c>
      <c r="C231" s="151"/>
      <c r="D231" s="152"/>
      <c r="E231" s="152"/>
      <c r="F231" s="152"/>
      <c r="G231" s="152"/>
      <c r="H231" s="152"/>
      <c r="I231" s="152"/>
      <c r="J231" s="152"/>
      <c r="K231" s="152"/>
    </row>
    <row r="232" spans="2:11" s="140" customFormat="1" ht="15.25" x14ac:dyDescent="0.65">
      <c r="B232" s="153" t="s">
        <v>141</v>
      </c>
      <c r="C232" s="80"/>
      <c r="D232" s="150"/>
      <c r="E232" s="150"/>
      <c r="F232" s="150"/>
      <c r="G232" s="150"/>
      <c r="H232" s="150"/>
      <c r="I232" s="150"/>
      <c r="J232" s="150"/>
      <c r="K232" s="150"/>
    </row>
    <row r="233" spans="2:11" s="140" customFormat="1" ht="15.25" x14ac:dyDescent="0.65">
      <c r="B233" s="154" t="s">
        <v>141</v>
      </c>
      <c r="C233" s="80"/>
      <c r="D233" s="133"/>
      <c r="E233" s="133"/>
      <c r="F233" s="133"/>
      <c r="G233" s="133"/>
      <c r="H233" s="133"/>
      <c r="I233" s="133"/>
      <c r="J233" s="133"/>
      <c r="K233" s="133"/>
    </row>
    <row r="234" spans="2:11" s="140" customFormat="1" ht="15.25" x14ac:dyDescent="0.65">
      <c r="B234" s="107" t="s">
        <v>157</v>
      </c>
      <c r="C234" s="119">
        <f>SUM(C228:C233)</f>
        <v>0</v>
      </c>
      <c r="D234" s="119">
        <f t="shared" ref="D234:K234" si="5">SUM(D228:D233)</f>
        <v>0</v>
      </c>
      <c r="E234" s="119">
        <f t="shared" si="5"/>
        <v>0</v>
      </c>
      <c r="F234" s="119">
        <f t="shared" si="5"/>
        <v>0</v>
      </c>
      <c r="G234" s="119">
        <f t="shared" si="5"/>
        <v>0</v>
      </c>
      <c r="H234" s="119">
        <f t="shared" si="5"/>
        <v>0</v>
      </c>
      <c r="I234" s="119">
        <f t="shared" si="5"/>
        <v>0</v>
      </c>
      <c r="J234" s="119">
        <f t="shared" si="5"/>
        <v>0</v>
      </c>
      <c r="K234" s="119">
        <f t="shared" si="5"/>
        <v>0</v>
      </c>
    </row>
    <row r="235" spans="2:11" s="140" customFormat="1" ht="15.25" x14ac:dyDescent="0.65">
      <c r="B235" s="120" t="s">
        <v>158</v>
      </c>
      <c r="C235" s="155"/>
      <c r="D235" s="113"/>
      <c r="E235" s="113"/>
      <c r="F235" s="113"/>
      <c r="G235" s="113"/>
      <c r="H235" s="113"/>
      <c r="I235" s="113"/>
      <c r="J235" s="113"/>
      <c r="K235" s="113"/>
    </row>
    <row r="236" spans="2:11" s="140" customFormat="1" ht="15.25" x14ac:dyDescent="0.65">
      <c r="B236" s="121" t="s">
        <v>159</v>
      </c>
      <c r="C236" s="119" t="e">
        <f>C234/C235</f>
        <v>#DIV/0!</v>
      </c>
      <c r="D236" s="119" t="e">
        <f t="shared" ref="D236:K236" si="6">D234/D235</f>
        <v>#DIV/0!</v>
      </c>
      <c r="E236" s="119" t="e">
        <f t="shared" si="6"/>
        <v>#DIV/0!</v>
      </c>
      <c r="F236" s="119" t="e">
        <f t="shared" si="6"/>
        <v>#DIV/0!</v>
      </c>
      <c r="G236" s="119" t="e">
        <f t="shared" si="6"/>
        <v>#DIV/0!</v>
      </c>
      <c r="H236" s="119" t="e">
        <f t="shared" si="6"/>
        <v>#DIV/0!</v>
      </c>
      <c r="I236" s="119" t="e">
        <f t="shared" si="6"/>
        <v>#DIV/0!</v>
      </c>
      <c r="J236" s="119" t="e">
        <f t="shared" si="6"/>
        <v>#DIV/0!</v>
      </c>
      <c r="K236" s="119" t="e">
        <f t="shared" si="6"/>
        <v>#DIV/0!</v>
      </c>
    </row>
    <row r="237" spans="2:11" s="140" customFormat="1" ht="15.25" x14ac:dyDescent="0.65">
      <c r="B237" s="107" t="s">
        <v>160</v>
      </c>
      <c r="C237" s="119" t="e">
        <f t="shared" ref="C237:K237" si="7">C226+C236</f>
        <v>#DIV/0!</v>
      </c>
      <c r="D237" s="119" t="e">
        <f t="shared" si="7"/>
        <v>#DIV/0!</v>
      </c>
      <c r="E237" s="119" t="e">
        <f t="shared" si="7"/>
        <v>#DIV/0!</v>
      </c>
      <c r="F237" s="119" t="e">
        <f t="shared" si="7"/>
        <v>#DIV/0!</v>
      </c>
      <c r="G237" s="119" t="e">
        <f t="shared" si="7"/>
        <v>#DIV/0!</v>
      </c>
      <c r="H237" s="119" t="e">
        <f t="shared" si="7"/>
        <v>#DIV/0!</v>
      </c>
      <c r="I237" s="119" t="e">
        <f t="shared" si="7"/>
        <v>#DIV/0!</v>
      </c>
      <c r="J237" s="119" t="e">
        <f t="shared" si="7"/>
        <v>#DIV/0!</v>
      </c>
      <c r="K237" s="119" t="e">
        <f t="shared" si="7"/>
        <v>#DIV/0!</v>
      </c>
    </row>
    <row r="238" spans="2:11" s="140" customFormat="1" ht="15.5" x14ac:dyDescent="0.7">
      <c r="B238" s="156"/>
      <c r="C238" s="157"/>
      <c r="D238" s="157"/>
      <c r="E238" s="157"/>
      <c r="F238" s="157"/>
      <c r="G238" s="157"/>
      <c r="H238" s="157"/>
      <c r="I238" s="157"/>
      <c r="J238" s="157"/>
      <c r="K238" s="157"/>
    </row>
    <row r="239" spans="2:11" s="140" customFormat="1" ht="15.5" x14ac:dyDescent="0.7">
      <c r="B239" s="156"/>
      <c r="C239" s="157"/>
      <c r="D239" s="157"/>
      <c r="E239" s="157"/>
      <c r="F239" s="157"/>
      <c r="G239" s="157"/>
      <c r="H239" s="157"/>
      <c r="I239" s="157"/>
      <c r="J239" s="157"/>
      <c r="K239" s="157"/>
    </row>
    <row r="240" spans="2:11" s="135" customFormat="1" ht="15.75" customHeight="1" x14ac:dyDescent="0.75">
      <c r="B240" s="136"/>
      <c r="C240" s="286" t="s">
        <v>131</v>
      </c>
      <c r="D240" s="286"/>
      <c r="E240" s="286"/>
      <c r="F240" s="286"/>
      <c r="G240" s="286"/>
      <c r="H240" s="286"/>
      <c r="I240" s="286"/>
      <c r="J240" s="286"/>
      <c r="K240" s="286"/>
    </row>
    <row r="241" spans="2:11" s="135" customFormat="1" ht="30" customHeight="1" x14ac:dyDescent="0.75">
      <c r="B241" s="120" t="s">
        <v>126</v>
      </c>
      <c r="C241" s="292"/>
      <c r="D241" s="292"/>
      <c r="E241" s="292"/>
      <c r="F241" s="292"/>
      <c r="G241" s="292"/>
      <c r="H241" s="292"/>
      <c r="I241" s="292"/>
      <c r="J241" s="292"/>
      <c r="K241" s="292"/>
    </row>
    <row r="242" spans="2:11" s="135" customFormat="1" ht="15.95" customHeight="1" x14ac:dyDescent="0.75">
      <c r="B242" s="120" t="s">
        <v>133</v>
      </c>
      <c r="C242" s="293" t="s">
        <v>8</v>
      </c>
      <c r="D242" s="293"/>
      <c r="E242" s="293"/>
      <c r="F242" s="293"/>
      <c r="G242" s="293"/>
      <c r="H242" s="294" t="s">
        <v>9</v>
      </c>
      <c r="I242" s="294"/>
      <c r="J242" s="294"/>
      <c r="K242" s="294"/>
    </row>
    <row r="243" spans="2:11" s="135" customFormat="1" ht="15.75" x14ac:dyDescent="0.75">
      <c r="B243" s="120" t="s">
        <v>127</v>
      </c>
      <c r="C243" s="69">
        <v>2013</v>
      </c>
      <c r="D243" s="69">
        <v>2014</v>
      </c>
      <c r="E243" s="69">
        <v>2015</v>
      </c>
      <c r="F243" s="69">
        <v>2016</v>
      </c>
      <c r="G243" s="69">
        <v>2017</v>
      </c>
      <c r="H243" s="214">
        <v>2018</v>
      </c>
      <c r="I243" s="214">
        <v>2019</v>
      </c>
      <c r="J243" s="214" t="s">
        <v>134</v>
      </c>
      <c r="K243" s="214" t="s">
        <v>135</v>
      </c>
    </row>
    <row r="244" spans="2:11" s="140" customFormat="1" ht="15.5" x14ac:dyDescent="0.7">
      <c r="B244" s="137" t="s">
        <v>137</v>
      </c>
      <c r="C244" s="138"/>
      <c r="D244" s="138"/>
      <c r="E244" s="138"/>
      <c r="F244" s="138"/>
      <c r="G244" s="138"/>
      <c r="H244" s="139"/>
      <c r="I244" s="139"/>
      <c r="J244" s="139"/>
      <c r="K244" s="139"/>
    </row>
    <row r="245" spans="2:11" s="140" customFormat="1" ht="15.25" x14ac:dyDescent="0.65">
      <c r="B245" s="141" t="s">
        <v>138</v>
      </c>
      <c r="C245" s="80"/>
      <c r="D245" s="80"/>
      <c r="E245" s="80"/>
      <c r="F245" s="80"/>
      <c r="G245" s="80"/>
      <c r="H245" s="80"/>
      <c r="I245" s="80"/>
      <c r="J245" s="80"/>
      <c r="K245" s="80"/>
    </row>
    <row r="246" spans="2:11" s="140" customFormat="1" ht="15.25" x14ac:dyDescent="0.65">
      <c r="B246" s="141" t="s">
        <v>139</v>
      </c>
      <c r="C246" s="80"/>
      <c r="D246" s="80"/>
      <c r="E246" s="80"/>
      <c r="F246" s="80"/>
      <c r="G246" s="80"/>
      <c r="H246" s="80"/>
      <c r="I246" s="80"/>
      <c r="J246" s="80"/>
      <c r="K246" s="80"/>
    </row>
    <row r="247" spans="2:11" s="140" customFormat="1" ht="15.25" x14ac:dyDescent="0.65">
      <c r="B247" s="141" t="s">
        <v>140</v>
      </c>
      <c r="C247" s="123"/>
      <c r="D247" s="123"/>
      <c r="E247" s="123"/>
      <c r="F247" s="123"/>
      <c r="G247" s="123"/>
      <c r="H247" s="123"/>
      <c r="I247" s="123"/>
      <c r="J247" s="123"/>
      <c r="K247" s="123"/>
    </row>
    <row r="248" spans="2:11" s="140" customFormat="1" ht="15.25" x14ac:dyDescent="0.65">
      <c r="B248" s="142" t="s">
        <v>141</v>
      </c>
      <c r="C248" s="80"/>
      <c r="D248" s="80"/>
      <c r="E248" s="80"/>
      <c r="F248" s="80"/>
      <c r="G248" s="80"/>
      <c r="H248" s="80"/>
      <c r="I248" s="80"/>
      <c r="J248" s="80"/>
      <c r="K248" s="80"/>
    </row>
    <row r="249" spans="2:11" s="140" customFormat="1" ht="15.25" x14ac:dyDescent="0.65">
      <c r="B249" s="142" t="s">
        <v>141</v>
      </c>
      <c r="C249" s="80"/>
      <c r="D249" s="80"/>
      <c r="E249" s="80"/>
      <c r="F249" s="80"/>
      <c r="G249" s="80"/>
      <c r="H249" s="80"/>
      <c r="I249" s="80"/>
      <c r="J249" s="80"/>
      <c r="K249" s="80"/>
    </row>
    <row r="250" spans="2:11" s="140" customFormat="1" ht="15.25" x14ac:dyDescent="0.65">
      <c r="B250" s="107" t="s">
        <v>142</v>
      </c>
      <c r="C250" s="119">
        <f>SUM(C245:C249)</f>
        <v>0</v>
      </c>
      <c r="D250" s="119">
        <f t="shared" ref="D250:K250" si="8">SUM(D245:D249)</f>
        <v>0</v>
      </c>
      <c r="E250" s="119">
        <f t="shared" si="8"/>
        <v>0</v>
      </c>
      <c r="F250" s="119">
        <f t="shared" si="8"/>
        <v>0</v>
      </c>
      <c r="G250" s="119">
        <f t="shared" si="8"/>
        <v>0</v>
      </c>
      <c r="H250" s="119">
        <f t="shared" si="8"/>
        <v>0</v>
      </c>
      <c r="I250" s="119">
        <f t="shared" si="8"/>
        <v>0</v>
      </c>
      <c r="J250" s="119">
        <f t="shared" si="8"/>
        <v>0</v>
      </c>
      <c r="K250" s="119">
        <f t="shared" si="8"/>
        <v>0</v>
      </c>
    </row>
    <row r="251" spans="2:11" s="140" customFormat="1" ht="15.5" x14ac:dyDescent="0.7">
      <c r="B251" s="137" t="s">
        <v>143</v>
      </c>
      <c r="C251" s="138"/>
      <c r="D251" s="138"/>
      <c r="E251" s="138"/>
      <c r="F251" s="138"/>
      <c r="G251" s="138"/>
      <c r="H251" s="139"/>
      <c r="I251" s="139"/>
      <c r="J251" s="139"/>
      <c r="K251" s="139"/>
    </row>
    <row r="252" spans="2:11" s="140" customFormat="1" ht="15.5" x14ac:dyDescent="0.7">
      <c r="B252" s="141" t="s">
        <v>144</v>
      </c>
      <c r="C252" s="80"/>
      <c r="D252" s="143"/>
      <c r="E252" s="143"/>
      <c r="F252" s="143"/>
      <c r="G252" s="143"/>
      <c r="H252" s="143"/>
      <c r="I252" s="143"/>
      <c r="J252" s="143"/>
      <c r="K252" s="143"/>
    </row>
    <row r="253" spans="2:11" s="140" customFormat="1" ht="15.5" x14ac:dyDescent="0.7">
      <c r="B253" s="141" t="s">
        <v>145</v>
      </c>
      <c r="C253" s="80"/>
      <c r="D253" s="143"/>
      <c r="E253" s="143"/>
      <c r="F253" s="143"/>
      <c r="G253" s="143"/>
      <c r="H253" s="143"/>
      <c r="I253" s="143"/>
      <c r="J253" s="143"/>
      <c r="K253" s="143"/>
    </row>
    <row r="254" spans="2:11" s="140" customFormat="1" ht="15.5" x14ac:dyDescent="0.7">
      <c r="B254" s="141" t="s">
        <v>146</v>
      </c>
      <c r="C254" s="151"/>
      <c r="D254" s="158"/>
      <c r="E254" s="158"/>
      <c r="F254" s="158"/>
      <c r="G254" s="158"/>
      <c r="H254" s="158"/>
      <c r="I254" s="158"/>
      <c r="J254" s="158"/>
      <c r="K254" s="158"/>
    </row>
    <row r="255" spans="2:11" s="140" customFormat="1" ht="15.5" x14ac:dyDescent="0.7">
      <c r="B255" s="142" t="s">
        <v>141</v>
      </c>
      <c r="C255" s="80"/>
      <c r="D255" s="143"/>
      <c r="E255" s="143"/>
      <c r="F255" s="143"/>
      <c r="G255" s="143"/>
      <c r="H255" s="143"/>
      <c r="I255" s="143"/>
      <c r="J255" s="143"/>
      <c r="K255" s="143"/>
    </row>
    <row r="256" spans="2:11" s="140" customFormat="1" ht="15.5" x14ac:dyDescent="0.7">
      <c r="B256" s="142" t="s">
        <v>141</v>
      </c>
      <c r="C256" s="80"/>
      <c r="D256" s="143"/>
      <c r="E256" s="143"/>
      <c r="F256" s="143"/>
      <c r="G256" s="143"/>
      <c r="H256" s="143"/>
      <c r="I256" s="143"/>
      <c r="J256" s="143"/>
      <c r="K256" s="143"/>
    </row>
    <row r="257" spans="2:11" s="140" customFormat="1" ht="15.25" x14ac:dyDescent="0.65">
      <c r="B257" s="107" t="s">
        <v>147</v>
      </c>
      <c r="C257" s="144">
        <f>SUM(C252:C256)</f>
        <v>0</v>
      </c>
      <c r="D257" s="144">
        <f t="shared" ref="D257:K257" si="9">SUM(D252:D256)</f>
        <v>0</v>
      </c>
      <c r="E257" s="144">
        <f t="shared" si="9"/>
        <v>0</v>
      </c>
      <c r="F257" s="144">
        <f t="shared" si="9"/>
        <v>0</v>
      </c>
      <c r="G257" s="144">
        <f t="shared" si="9"/>
        <v>0</v>
      </c>
      <c r="H257" s="144">
        <f t="shared" si="9"/>
        <v>0</v>
      </c>
      <c r="I257" s="144">
        <f t="shared" si="9"/>
        <v>0</v>
      </c>
      <c r="J257" s="144">
        <f t="shared" si="9"/>
        <v>0</v>
      </c>
      <c r="K257" s="144">
        <f t="shared" si="9"/>
        <v>0</v>
      </c>
    </row>
    <row r="258" spans="2:11" s="140" customFormat="1" ht="15.25" x14ac:dyDescent="0.65">
      <c r="B258" s="107" t="s">
        <v>148</v>
      </c>
      <c r="C258" s="144">
        <f>SUM(C250,C257)</f>
        <v>0</v>
      </c>
      <c r="D258" s="144">
        <f t="shared" ref="D258:K258" si="10">SUM(D257)</f>
        <v>0</v>
      </c>
      <c r="E258" s="144">
        <f t="shared" si="10"/>
        <v>0</v>
      </c>
      <c r="F258" s="144">
        <f t="shared" si="10"/>
        <v>0</v>
      </c>
      <c r="G258" s="144">
        <f t="shared" si="10"/>
        <v>0</v>
      </c>
      <c r="H258" s="144">
        <f t="shared" si="10"/>
        <v>0</v>
      </c>
      <c r="I258" s="144">
        <f t="shared" si="10"/>
        <v>0</v>
      </c>
      <c r="J258" s="144">
        <f t="shared" si="10"/>
        <v>0</v>
      </c>
      <c r="K258" s="144">
        <f t="shared" si="10"/>
        <v>0</v>
      </c>
    </row>
    <row r="259" spans="2:11" s="140" customFormat="1" ht="30.5" x14ac:dyDescent="0.65">
      <c r="B259" s="107" t="s">
        <v>149</v>
      </c>
      <c r="C259" s="145">
        <f>C258/C$11</f>
        <v>0</v>
      </c>
      <c r="D259" s="145">
        <f>D258/D$11</f>
        <v>0</v>
      </c>
      <c r="E259" s="145">
        <f t="shared" ref="E259:K259" si="11">E258/E$11</f>
        <v>0</v>
      </c>
      <c r="F259" s="145">
        <f t="shared" si="11"/>
        <v>0</v>
      </c>
      <c r="G259" s="145">
        <f t="shared" si="11"/>
        <v>0</v>
      </c>
      <c r="H259" s="145">
        <f t="shared" si="11"/>
        <v>0</v>
      </c>
      <c r="I259" s="145">
        <f t="shared" si="11"/>
        <v>0</v>
      </c>
      <c r="J259" s="145">
        <f t="shared" si="11"/>
        <v>0</v>
      </c>
      <c r="K259" s="145">
        <f t="shared" si="11"/>
        <v>0</v>
      </c>
    </row>
    <row r="260" spans="2:11" s="140" customFormat="1" ht="15.25" x14ac:dyDescent="0.65">
      <c r="B260" s="120" t="s">
        <v>150</v>
      </c>
      <c r="C260" s="113"/>
      <c r="D260" s="113"/>
      <c r="E260" s="113"/>
      <c r="F260" s="113"/>
      <c r="G260" s="113"/>
      <c r="H260" s="113"/>
      <c r="I260" s="113"/>
      <c r="J260" s="113"/>
      <c r="K260" s="113"/>
    </row>
    <row r="261" spans="2:11" s="140" customFormat="1" ht="16" thickBot="1" x14ac:dyDescent="0.8">
      <c r="B261" s="122" t="s">
        <v>151</v>
      </c>
      <c r="C261" s="146" t="e">
        <f>C258/C260</f>
        <v>#DIV/0!</v>
      </c>
      <c r="D261" s="146" t="e">
        <f t="shared" ref="D261:K261" si="12">D258/D260</f>
        <v>#DIV/0!</v>
      </c>
      <c r="E261" s="146" t="e">
        <f t="shared" si="12"/>
        <v>#DIV/0!</v>
      </c>
      <c r="F261" s="146" t="e">
        <f t="shared" si="12"/>
        <v>#DIV/0!</v>
      </c>
      <c r="G261" s="146" t="e">
        <f t="shared" si="12"/>
        <v>#DIV/0!</v>
      </c>
      <c r="H261" s="146" t="e">
        <f t="shared" si="12"/>
        <v>#DIV/0!</v>
      </c>
      <c r="I261" s="146" t="e">
        <f t="shared" si="12"/>
        <v>#DIV/0!</v>
      </c>
      <c r="J261" s="146" t="e">
        <f t="shared" si="12"/>
        <v>#DIV/0!</v>
      </c>
      <c r="K261" s="146" t="e">
        <f t="shared" si="12"/>
        <v>#DIV/0!</v>
      </c>
    </row>
    <row r="262" spans="2:11" s="140" customFormat="1" ht="15.5" x14ac:dyDescent="0.7">
      <c r="B262" s="147" t="s">
        <v>152</v>
      </c>
      <c r="C262" s="148"/>
      <c r="D262" s="148"/>
      <c r="E262" s="148"/>
      <c r="F262" s="148"/>
      <c r="G262" s="148"/>
      <c r="H262" s="149"/>
      <c r="I262" s="149"/>
      <c r="J262" s="149"/>
      <c r="K262" s="149"/>
    </row>
    <row r="263" spans="2:11" s="140" customFormat="1" ht="15.25" x14ac:dyDescent="0.65">
      <c r="B263" s="120" t="s">
        <v>153</v>
      </c>
      <c r="C263" s="80"/>
      <c r="D263" s="150"/>
      <c r="E263" s="150"/>
      <c r="F263" s="150"/>
      <c r="G263" s="150"/>
      <c r="H263" s="150"/>
      <c r="I263" s="150"/>
      <c r="J263" s="150"/>
      <c r="K263" s="150"/>
    </row>
    <row r="264" spans="2:11" s="140" customFormat="1" ht="15.25" x14ac:dyDescent="0.65">
      <c r="B264" s="120" t="s">
        <v>154</v>
      </c>
      <c r="C264" s="80"/>
      <c r="D264" s="150"/>
      <c r="E264" s="150"/>
      <c r="F264" s="150"/>
      <c r="G264" s="150"/>
      <c r="H264" s="150"/>
      <c r="I264" s="150"/>
      <c r="J264" s="150"/>
      <c r="K264" s="150"/>
    </row>
    <row r="265" spans="2:11" s="140" customFormat="1" ht="15.25" x14ac:dyDescent="0.65">
      <c r="B265" s="120" t="s">
        <v>155</v>
      </c>
      <c r="C265" s="80"/>
      <c r="D265" s="150"/>
      <c r="E265" s="150"/>
      <c r="F265" s="150"/>
      <c r="G265" s="150"/>
      <c r="H265" s="150"/>
      <c r="I265" s="150"/>
      <c r="J265" s="150"/>
      <c r="K265" s="150"/>
    </row>
    <row r="266" spans="2:11" s="140" customFormat="1" ht="15.25" x14ac:dyDescent="0.65">
      <c r="B266" s="120" t="s">
        <v>156</v>
      </c>
      <c r="C266" s="151"/>
      <c r="D266" s="152"/>
      <c r="E266" s="152"/>
      <c r="F266" s="152"/>
      <c r="G266" s="152"/>
      <c r="H266" s="152"/>
      <c r="I266" s="152"/>
      <c r="J266" s="152"/>
      <c r="K266" s="152"/>
    </row>
    <row r="267" spans="2:11" s="140" customFormat="1" ht="15.25" x14ac:dyDescent="0.65">
      <c r="B267" s="153" t="s">
        <v>141</v>
      </c>
      <c r="C267" s="80"/>
      <c r="D267" s="150"/>
      <c r="E267" s="150"/>
      <c r="F267" s="150"/>
      <c r="G267" s="150"/>
      <c r="H267" s="150"/>
      <c r="I267" s="150"/>
      <c r="J267" s="150"/>
      <c r="K267" s="150"/>
    </row>
    <row r="268" spans="2:11" s="140" customFormat="1" ht="15.25" x14ac:dyDescent="0.65">
      <c r="B268" s="154" t="s">
        <v>141</v>
      </c>
      <c r="C268" s="80"/>
      <c r="D268" s="133"/>
      <c r="E268" s="133"/>
      <c r="F268" s="133"/>
      <c r="G268" s="133"/>
      <c r="H268" s="133"/>
      <c r="I268" s="133"/>
      <c r="J268" s="133"/>
      <c r="K268" s="133"/>
    </row>
    <row r="269" spans="2:11" s="140" customFormat="1" ht="15.25" x14ac:dyDescent="0.65">
      <c r="B269" s="107" t="s">
        <v>157</v>
      </c>
      <c r="C269" s="119">
        <f>SUM(C263:C268)</f>
        <v>0</v>
      </c>
      <c r="D269" s="119">
        <f t="shared" ref="D269:K269" si="13">SUM(D263:D268)</f>
        <v>0</v>
      </c>
      <c r="E269" s="119">
        <f t="shared" si="13"/>
        <v>0</v>
      </c>
      <c r="F269" s="119">
        <f t="shared" si="13"/>
        <v>0</v>
      </c>
      <c r="G269" s="119">
        <f t="shared" si="13"/>
        <v>0</v>
      </c>
      <c r="H269" s="119">
        <f t="shared" si="13"/>
        <v>0</v>
      </c>
      <c r="I269" s="119">
        <f t="shared" si="13"/>
        <v>0</v>
      </c>
      <c r="J269" s="119">
        <f t="shared" si="13"/>
        <v>0</v>
      </c>
      <c r="K269" s="119">
        <f t="shared" si="13"/>
        <v>0</v>
      </c>
    </row>
    <row r="270" spans="2:11" s="140" customFormat="1" ht="15.25" x14ac:dyDescent="0.65">
      <c r="B270" s="120" t="s">
        <v>158</v>
      </c>
      <c r="C270" s="155"/>
      <c r="D270" s="113"/>
      <c r="E270" s="113"/>
      <c r="F270" s="113"/>
      <c r="G270" s="113"/>
      <c r="H270" s="113"/>
      <c r="I270" s="113"/>
      <c r="J270" s="113"/>
      <c r="K270" s="113"/>
    </row>
    <row r="271" spans="2:11" s="140" customFormat="1" ht="15.25" x14ac:dyDescent="0.65">
      <c r="B271" s="121" t="s">
        <v>159</v>
      </c>
      <c r="C271" s="119" t="e">
        <f>C269/C270</f>
        <v>#DIV/0!</v>
      </c>
      <c r="D271" s="119" t="e">
        <f t="shared" ref="D271:K271" si="14">D269/D270</f>
        <v>#DIV/0!</v>
      </c>
      <c r="E271" s="119" t="e">
        <f t="shared" si="14"/>
        <v>#DIV/0!</v>
      </c>
      <c r="F271" s="119" t="e">
        <f t="shared" si="14"/>
        <v>#DIV/0!</v>
      </c>
      <c r="G271" s="119" t="e">
        <f t="shared" si="14"/>
        <v>#DIV/0!</v>
      </c>
      <c r="H271" s="119" t="e">
        <f t="shared" si="14"/>
        <v>#DIV/0!</v>
      </c>
      <c r="I271" s="119" t="e">
        <f t="shared" si="14"/>
        <v>#DIV/0!</v>
      </c>
      <c r="J271" s="119" t="e">
        <f t="shared" si="14"/>
        <v>#DIV/0!</v>
      </c>
      <c r="K271" s="119" t="e">
        <f t="shared" si="14"/>
        <v>#DIV/0!</v>
      </c>
    </row>
    <row r="272" spans="2:11" s="140" customFormat="1" ht="15.25" x14ac:dyDescent="0.65">
      <c r="B272" s="107" t="s">
        <v>160</v>
      </c>
      <c r="C272" s="119" t="e">
        <f t="shared" ref="C272:K272" si="15">C261+C271</f>
        <v>#DIV/0!</v>
      </c>
      <c r="D272" s="119" t="e">
        <f t="shared" si="15"/>
        <v>#DIV/0!</v>
      </c>
      <c r="E272" s="119" t="e">
        <f t="shared" si="15"/>
        <v>#DIV/0!</v>
      </c>
      <c r="F272" s="119" t="e">
        <f t="shared" si="15"/>
        <v>#DIV/0!</v>
      </c>
      <c r="G272" s="119" t="e">
        <f t="shared" si="15"/>
        <v>#DIV/0!</v>
      </c>
      <c r="H272" s="119" t="e">
        <f t="shared" si="15"/>
        <v>#DIV/0!</v>
      </c>
      <c r="I272" s="119" t="e">
        <f t="shared" si="15"/>
        <v>#DIV/0!</v>
      </c>
      <c r="J272" s="119" t="e">
        <f t="shared" si="15"/>
        <v>#DIV/0!</v>
      </c>
      <c r="K272" s="119" t="e">
        <f t="shared" si="15"/>
        <v>#DIV/0!</v>
      </c>
    </row>
    <row r="273" spans="2:11" s="140" customFormat="1" ht="15.5" x14ac:dyDescent="0.7">
      <c r="B273" s="156"/>
      <c r="C273" s="157"/>
      <c r="D273" s="157"/>
      <c r="E273" s="157"/>
      <c r="F273" s="157"/>
      <c r="G273" s="157"/>
      <c r="H273" s="157"/>
      <c r="I273" s="157"/>
      <c r="J273" s="157"/>
      <c r="K273" s="157"/>
    </row>
    <row r="274" spans="2:11" s="140" customFormat="1" ht="15.5" x14ac:dyDescent="0.7">
      <c r="B274" s="156"/>
      <c r="C274" s="157"/>
      <c r="D274" s="157"/>
      <c r="E274" s="157"/>
      <c r="F274" s="157"/>
      <c r="G274" s="157"/>
      <c r="H274" s="157"/>
      <c r="I274" s="157"/>
      <c r="J274" s="157"/>
      <c r="K274" s="157"/>
    </row>
    <row r="275" spans="2:11" s="135" customFormat="1" ht="15.75" customHeight="1" x14ac:dyDescent="0.75">
      <c r="B275" s="136"/>
      <c r="C275" s="286" t="s">
        <v>131</v>
      </c>
      <c r="D275" s="286"/>
      <c r="E275" s="286"/>
      <c r="F275" s="286"/>
      <c r="G275" s="286"/>
      <c r="H275" s="286"/>
      <c r="I275" s="286"/>
      <c r="J275" s="286"/>
      <c r="K275" s="286"/>
    </row>
    <row r="276" spans="2:11" s="135" customFormat="1" ht="30" customHeight="1" x14ac:dyDescent="0.75">
      <c r="B276" s="120" t="s">
        <v>126</v>
      </c>
      <c r="C276" s="292"/>
      <c r="D276" s="292"/>
      <c r="E276" s="292"/>
      <c r="F276" s="292"/>
      <c r="G276" s="292"/>
      <c r="H276" s="292"/>
      <c r="I276" s="292"/>
      <c r="J276" s="292"/>
      <c r="K276" s="292"/>
    </row>
    <row r="277" spans="2:11" s="135" customFormat="1" ht="15.95" customHeight="1" x14ac:dyDescent="0.75">
      <c r="B277" s="120" t="s">
        <v>133</v>
      </c>
      <c r="C277" s="293" t="s">
        <v>8</v>
      </c>
      <c r="D277" s="293"/>
      <c r="E277" s="293"/>
      <c r="F277" s="293"/>
      <c r="G277" s="293"/>
      <c r="H277" s="294" t="s">
        <v>9</v>
      </c>
      <c r="I277" s="294"/>
      <c r="J277" s="294"/>
      <c r="K277" s="294"/>
    </row>
    <row r="278" spans="2:11" s="135" customFormat="1" ht="15.75" x14ac:dyDescent="0.75">
      <c r="B278" s="120" t="s">
        <v>127</v>
      </c>
      <c r="C278" s="69">
        <v>2013</v>
      </c>
      <c r="D278" s="69">
        <v>2014</v>
      </c>
      <c r="E278" s="69">
        <v>2015</v>
      </c>
      <c r="F278" s="69">
        <v>2016</v>
      </c>
      <c r="G278" s="69">
        <v>2017</v>
      </c>
      <c r="H278" s="214">
        <v>2018</v>
      </c>
      <c r="I278" s="214">
        <v>2019</v>
      </c>
      <c r="J278" s="214" t="s">
        <v>134</v>
      </c>
      <c r="K278" s="214" t="s">
        <v>135</v>
      </c>
    </row>
    <row r="279" spans="2:11" s="140" customFormat="1" ht="15.5" x14ac:dyDescent="0.7">
      <c r="B279" s="137" t="s">
        <v>137</v>
      </c>
      <c r="C279" s="138"/>
      <c r="D279" s="138"/>
      <c r="E279" s="138"/>
      <c r="F279" s="138"/>
      <c r="G279" s="138"/>
      <c r="H279" s="139"/>
      <c r="I279" s="139"/>
      <c r="J279" s="139"/>
      <c r="K279" s="139"/>
    </row>
    <row r="280" spans="2:11" s="140" customFormat="1" ht="15.25" x14ac:dyDescent="0.65">
      <c r="B280" s="141" t="s">
        <v>138</v>
      </c>
      <c r="C280" s="80"/>
      <c r="D280" s="80"/>
      <c r="E280" s="80"/>
      <c r="F280" s="80"/>
      <c r="G280" s="80"/>
      <c r="H280" s="80"/>
      <c r="I280" s="80"/>
      <c r="J280" s="80"/>
      <c r="K280" s="80"/>
    </row>
    <row r="281" spans="2:11" s="140" customFormat="1" ht="15.25" x14ac:dyDescent="0.65">
      <c r="B281" s="141" t="s">
        <v>139</v>
      </c>
      <c r="C281" s="80"/>
      <c r="D281" s="80"/>
      <c r="E281" s="80"/>
      <c r="F281" s="80"/>
      <c r="G281" s="80"/>
      <c r="H281" s="80"/>
      <c r="I281" s="80"/>
      <c r="J281" s="80"/>
      <c r="K281" s="80"/>
    </row>
    <row r="282" spans="2:11" s="140" customFormat="1" ht="15.25" x14ac:dyDescent="0.65">
      <c r="B282" s="141" t="s">
        <v>140</v>
      </c>
      <c r="C282" s="123"/>
      <c r="D282" s="123"/>
      <c r="E282" s="123"/>
      <c r="F282" s="123"/>
      <c r="G282" s="123"/>
      <c r="H282" s="123"/>
      <c r="I282" s="123"/>
      <c r="J282" s="123"/>
      <c r="K282" s="123"/>
    </row>
    <row r="283" spans="2:11" s="140" customFormat="1" ht="15.25" x14ac:dyDescent="0.65">
      <c r="B283" s="142" t="s">
        <v>141</v>
      </c>
      <c r="C283" s="80"/>
      <c r="D283" s="80"/>
      <c r="E283" s="80"/>
      <c r="F283" s="80"/>
      <c r="G283" s="80"/>
      <c r="H283" s="80"/>
      <c r="I283" s="80"/>
      <c r="J283" s="80"/>
      <c r="K283" s="80"/>
    </row>
    <row r="284" spans="2:11" s="140" customFormat="1" ht="15.25" x14ac:dyDescent="0.65">
      <c r="B284" s="142" t="s">
        <v>141</v>
      </c>
      <c r="C284" s="80"/>
      <c r="D284" s="80"/>
      <c r="E284" s="80"/>
      <c r="F284" s="80"/>
      <c r="G284" s="80"/>
      <c r="H284" s="80"/>
      <c r="I284" s="80"/>
      <c r="J284" s="80"/>
      <c r="K284" s="80"/>
    </row>
    <row r="285" spans="2:11" s="140" customFormat="1" ht="15.25" x14ac:dyDescent="0.65">
      <c r="B285" s="107" t="s">
        <v>142</v>
      </c>
      <c r="C285" s="119">
        <f>SUM(C280:C284)</f>
        <v>0</v>
      </c>
      <c r="D285" s="119">
        <f t="shared" ref="D285:K285" si="16">SUM(D280:D284)</f>
        <v>0</v>
      </c>
      <c r="E285" s="119">
        <f t="shared" si="16"/>
        <v>0</v>
      </c>
      <c r="F285" s="119">
        <f t="shared" si="16"/>
        <v>0</v>
      </c>
      <c r="G285" s="119">
        <f t="shared" si="16"/>
        <v>0</v>
      </c>
      <c r="H285" s="119">
        <f t="shared" si="16"/>
        <v>0</v>
      </c>
      <c r="I285" s="119">
        <f t="shared" si="16"/>
        <v>0</v>
      </c>
      <c r="J285" s="119">
        <f t="shared" si="16"/>
        <v>0</v>
      </c>
      <c r="K285" s="119">
        <f t="shared" si="16"/>
        <v>0</v>
      </c>
    </row>
    <row r="286" spans="2:11" s="140" customFormat="1" ht="15.5" x14ac:dyDescent="0.7">
      <c r="B286" s="137" t="s">
        <v>143</v>
      </c>
      <c r="C286" s="138"/>
      <c r="D286" s="138"/>
      <c r="E286" s="138"/>
      <c r="F286" s="138"/>
      <c r="G286" s="138"/>
      <c r="H286" s="139"/>
      <c r="I286" s="139"/>
      <c r="J286" s="139"/>
      <c r="K286" s="139"/>
    </row>
    <row r="287" spans="2:11" s="140" customFormat="1" ht="15.5" x14ac:dyDescent="0.7">
      <c r="B287" s="141" t="s">
        <v>144</v>
      </c>
      <c r="C287" s="80"/>
      <c r="D287" s="143"/>
      <c r="E287" s="143"/>
      <c r="F287" s="143"/>
      <c r="G287" s="143"/>
      <c r="H287" s="143"/>
      <c r="I287" s="143"/>
      <c r="J287" s="143"/>
      <c r="K287" s="143"/>
    </row>
    <row r="288" spans="2:11" s="140" customFormat="1" ht="15.5" x14ac:dyDescent="0.7">
      <c r="B288" s="141" t="s">
        <v>145</v>
      </c>
      <c r="C288" s="80"/>
      <c r="D288" s="143"/>
      <c r="E288" s="143"/>
      <c r="F288" s="143"/>
      <c r="G288" s="143"/>
      <c r="H288" s="143"/>
      <c r="I288" s="143"/>
      <c r="J288" s="143"/>
      <c r="K288" s="143"/>
    </row>
    <row r="289" spans="2:11" s="140" customFormat="1" ht="15.5" x14ac:dyDescent="0.7">
      <c r="B289" s="141" t="s">
        <v>146</v>
      </c>
      <c r="C289" s="151"/>
      <c r="D289" s="158"/>
      <c r="E289" s="158"/>
      <c r="F289" s="158"/>
      <c r="G289" s="158"/>
      <c r="H289" s="158"/>
      <c r="I289" s="158"/>
      <c r="J289" s="158"/>
      <c r="K289" s="158"/>
    </row>
    <row r="290" spans="2:11" s="140" customFormat="1" ht="15.5" x14ac:dyDescent="0.7">
      <c r="B290" s="142" t="s">
        <v>141</v>
      </c>
      <c r="C290" s="80"/>
      <c r="D290" s="143"/>
      <c r="E290" s="143"/>
      <c r="F290" s="143"/>
      <c r="G290" s="143"/>
      <c r="H290" s="143"/>
      <c r="I290" s="143"/>
      <c r="J290" s="143"/>
      <c r="K290" s="143"/>
    </row>
    <row r="291" spans="2:11" s="140" customFormat="1" ht="15.5" x14ac:dyDescent="0.7">
      <c r="B291" s="142" t="s">
        <v>141</v>
      </c>
      <c r="C291" s="80"/>
      <c r="D291" s="143"/>
      <c r="E291" s="143"/>
      <c r="F291" s="143"/>
      <c r="G291" s="143"/>
      <c r="H291" s="143"/>
      <c r="I291" s="143"/>
      <c r="J291" s="143"/>
      <c r="K291" s="143"/>
    </row>
    <row r="292" spans="2:11" s="140" customFormat="1" ht="15.25" x14ac:dyDescent="0.65">
      <c r="B292" s="107" t="s">
        <v>147</v>
      </c>
      <c r="C292" s="144">
        <f>SUM(C287:C291)</f>
        <v>0</v>
      </c>
      <c r="D292" s="144">
        <f t="shared" ref="D292:K292" si="17">SUM(D287:D291)</f>
        <v>0</v>
      </c>
      <c r="E292" s="144">
        <f t="shared" si="17"/>
        <v>0</v>
      </c>
      <c r="F292" s="144">
        <f t="shared" si="17"/>
        <v>0</v>
      </c>
      <c r="G292" s="144">
        <f t="shared" si="17"/>
        <v>0</v>
      </c>
      <c r="H292" s="144">
        <f t="shared" si="17"/>
        <v>0</v>
      </c>
      <c r="I292" s="144">
        <f t="shared" si="17"/>
        <v>0</v>
      </c>
      <c r="J292" s="144">
        <f t="shared" si="17"/>
        <v>0</v>
      </c>
      <c r="K292" s="144">
        <f t="shared" si="17"/>
        <v>0</v>
      </c>
    </row>
    <row r="293" spans="2:11" s="140" customFormat="1" ht="15.25" x14ac:dyDescent="0.65">
      <c r="B293" s="107" t="s">
        <v>148</v>
      </c>
      <c r="C293" s="144">
        <f>SUM(C285,C292)</f>
        <v>0</v>
      </c>
      <c r="D293" s="144">
        <f t="shared" ref="D293:K293" si="18">SUM(D292)</f>
        <v>0</v>
      </c>
      <c r="E293" s="144">
        <f t="shared" si="18"/>
        <v>0</v>
      </c>
      <c r="F293" s="144">
        <f t="shared" si="18"/>
        <v>0</v>
      </c>
      <c r="G293" s="144">
        <f t="shared" si="18"/>
        <v>0</v>
      </c>
      <c r="H293" s="144">
        <f t="shared" si="18"/>
        <v>0</v>
      </c>
      <c r="I293" s="144">
        <f t="shared" si="18"/>
        <v>0</v>
      </c>
      <c r="J293" s="144">
        <f t="shared" si="18"/>
        <v>0</v>
      </c>
      <c r="K293" s="144">
        <f t="shared" si="18"/>
        <v>0</v>
      </c>
    </row>
    <row r="294" spans="2:11" s="140" customFormat="1" ht="30.5" x14ac:dyDescent="0.65">
      <c r="B294" s="107" t="s">
        <v>149</v>
      </c>
      <c r="C294" s="145">
        <f>C293/C$11</f>
        <v>0</v>
      </c>
      <c r="D294" s="145">
        <f>D293/D$11</f>
        <v>0</v>
      </c>
      <c r="E294" s="145">
        <f t="shared" ref="E294:K294" si="19">E293/E$11</f>
        <v>0</v>
      </c>
      <c r="F294" s="145">
        <f t="shared" si="19"/>
        <v>0</v>
      </c>
      <c r="G294" s="145">
        <f t="shared" si="19"/>
        <v>0</v>
      </c>
      <c r="H294" s="145">
        <f t="shared" si="19"/>
        <v>0</v>
      </c>
      <c r="I294" s="145">
        <f t="shared" si="19"/>
        <v>0</v>
      </c>
      <c r="J294" s="145">
        <f t="shared" si="19"/>
        <v>0</v>
      </c>
      <c r="K294" s="145">
        <f t="shared" si="19"/>
        <v>0</v>
      </c>
    </row>
    <row r="295" spans="2:11" s="140" customFormat="1" ht="15.25" x14ac:dyDescent="0.65">
      <c r="B295" s="120" t="s">
        <v>150</v>
      </c>
      <c r="C295" s="113"/>
      <c r="D295" s="113"/>
      <c r="E295" s="113"/>
      <c r="F295" s="113"/>
      <c r="G295" s="113"/>
      <c r="H295" s="113"/>
      <c r="I295" s="113"/>
      <c r="J295" s="113"/>
      <c r="K295" s="113"/>
    </row>
    <row r="296" spans="2:11" s="140" customFormat="1" ht="16" thickBot="1" x14ac:dyDescent="0.8">
      <c r="B296" s="122" t="s">
        <v>151</v>
      </c>
      <c r="C296" s="146" t="e">
        <f>C293/C295</f>
        <v>#DIV/0!</v>
      </c>
      <c r="D296" s="146" t="e">
        <f t="shared" ref="D296:K296" si="20">D293/D295</f>
        <v>#DIV/0!</v>
      </c>
      <c r="E296" s="146" t="e">
        <f t="shared" si="20"/>
        <v>#DIV/0!</v>
      </c>
      <c r="F296" s="146" t="e">
        <f t="shared" si="20"/>
        <v>#DIV/0!</v>
      </c>
      <c r="G296" s="146" t="e">
        <f t="shared" si="20"/>
        <v>#DIV/0!</v>
      </c>
      <c r="H296" s="146" t="e">
        <f t="shared" si="20"/>
        <v>#DIV/0!</v>
      </c>
      <c r="I296" s="146" t="e">
        <f t="shared" si="20"/>
        <v>#DIV/0!</v>
      </c>
      <c r="J296" s="146" t="e">
        <f t="shared" si="20"/>
        <v>#DIV/0!</v>
      </c>
      <c r="K296" s="146" t="e">
        <f t="shared" si="20"/>
        <v>#DIV/0!</v>
      </c>
    </row>
    <row r="297" spans="2:11" s="140" customFormat="1" ht="15.5" x14ac:dyDescent="0.7">
      <c r="B297" s="147" t="s">
        <v>152</v>
      </c>
      <c r="C297" s="148"/>
      <c r="D297" s="148"/>
      <c r="E297" s="148"/>
      <c r="F297" s="148"/>
      <c r="G297" s="148"/>
      <c r="H297" s="149"/>
      <c r="I297" s="149"/>
      <c r="J297" s="149"/>
      <c r="K297" s="149"/>
    </row>
    <row r="298" spans="2:11" s="140" customFormat="1" ht="15.25" x14ac:dyDescent="0.65">
      <c r="B298" s="120" t="s">
        <v>153</v>
      </c>
      <c r="C298" s="80"/>
      <c r="D298" s="150"/>
      <c r="E298" s="150"/>
      <c r="F298" s="150"/>
      <c r="G298" s="150"/>
      <c r="H298" s="150"/>
      <c r="I298" s="150"/>
      <c r="J298" s="150"/>
      <c r="K298" s="150"/>
    </row>
    <row r="299" spans="2:11" s="140" customFormat="1" ht="15.25" x14ac:dyDescent="0.65">
      <c r="B299" s="120" t="s">
        <v>154</v>
      </c>
      <c r="C299" s="80"/>
      <c r="D299" s="150"/>
      <c r="E299" s="150"/>
      <c r="F299" s="150"/>
      <c r="G299" s="150"/>
      <c r="H299" s="150"/>
      <c r="I299" s="150"/>
      <c r="J299" s="150"/>
      <c r="K299" s="150"/>
    </row>
    <row r="300" spans="2:11" s="140" customFormat="1" ht="15.25" x14ac:dyDescent="0.65">
      <c r="B300" s="120" t="s">
        <v>155</v>
      </c>
      <c r="C300" s="80"/>
      <c r="D300" s="150"/>
      <c r="E300" s="150"/>
      <c r="F300" s="150"/>
      <c r="G300" s="150"/>
      <c r="H300" s="150"/>
      <c r="I300" s="150"/>
      <c r="J300" s="150"/>
      <c r="K300" s="150"/>
    </row>
    <row r="301" spans="2:11" s="140" customFormat="1" ht="15.25" x14ac:dyDescent="0.65">
      <c r="B301" s="120" t="s">
        <v>156</v>
      </c>
      <c r="C301" s="151"/>
      <c r="D301" s="152"/>
      <c r="E301" s="152"/>
      <c r="F301" s="152"/>
      <c r="G301" s="152"/>
      <c r="H301" s="152"/>
      <c r="I301" s="152"/>
      <c r="J301" s="152"/>
      <c r="K301" s="152"/>
    </row>
    <row r="302" spans="2:11" s="140" customFormat="1" ht="15.25" x14ac:dyDescent="0.65">
      <c r="B302" s="153" t="s">
        <v>141</v>
      </c>
      <c r="C302" s="80"/>
      <c r="D302" s="150"/>
      <c r="E302" s="150"/>
      <c r="F302" s="150"/>
      <c r="G302" s="150"/>
      <c r="H302" s="150"/>
      <c r="I302" s="150"/>
      <c r="J302" s="150"/>
      <c r="K302" s="150"/>
    </row>
    <row r="303" spans="2:11" s="140" customFormat="1" ht="15.25" x14ac:dyDescent="0.65">
      <c r="B303" s="154" t="s">
        <v>141</v>
      </c>
      <c r="C303" s="80"/>
      <c r="D303" s="133"/>
      <c r="E303" s="133"/>
      <c r="F303" s="133"/>
      <c r="G303" s="133"/>
      <c r="H303" s="133"/>
      <c r="I303" s="133"/>
      <c r="J303" s="133"/>
      <c r="K303" s="133"/>
    </row>
    <row r="304" spans="2:11" s="140" customFormat="1" ht="15.25" x14ac:dyDescent="0.65">
      <c r="B304" s="107" t="s">
        <v>157</v>
      </c>
      <c r="C304" s="119">
        <f>SUM(C298:C303)</f>
        <v>0</v>
      </c>
      <c r="D304" s="119">
        <f t="shared" ref="D304:K304" si="21">SUM(D298:D303)</f>
        <v>0</v>
      </c>
      <c r="E304" s="119">
        <f t="shared" si="21"/>
        <v>0</v>
      </c>
      <c r="F304" s="119">
        <f t="shared" si="21"/>
        <v>0</v>
      </c>
      <c r="G304" s="119">
        <f t="shared" si="21"/>
        <v>0</v>
      </c>
      <c r="H304" s="119">
        <f t="shared" si="21"/>
        <v>0</v>
      </c>
      <c r="I304" s="119">
        <f t="shared" si="21"/>
        <v>0</v>
      </c>
      <c r="J304" s="119">
        <f t="shared" si="21"/>
        <v>0</v>
      </c>
      <c r="K304" s="119">
        <f t="shared" si="21"/>
        <v>0</v>
      </c>
    </row>
    <row r="305" spans="2:11" s="140" customFormat="1" ht="15.25" x14ac:dyDescent="0.65">
      <c r="B305" s="120" t="s">
        <v>158</v>
      </c>
      <c r="C305" s="155"/>
      <c r="D305" s="113"/>
      <c r="E305" s="113"/>
      <c r="F305" s="113"/>
      <c r="G305" s="113"/>
      <c r="H305" s="113"/>
      <c r="I305" s="113"/>
      <c r="J305" s="113"/>
      <c r="K305" s="113"/>
    </row>
    <row r="306" spans="2:11" s="140" customFormat="1" ht="15.25" x14ac:dyDescent="0.65">
      <c r="B306" s="121" t="s">
        <v>159</v>
      </c>
      <c r="C306" s="119" t="e">
        <f>C304/C305</f>
        <v>#DIV/0!</v>
      </c>
      <c r="D306" s="119" t="e">
        <f t="shared" ref="D306:K306" si="22">D304/D305</f>
        <v>#DIV/0!</v>
      </c>
      <c r="E306" s="119" t="e">
        <f t="shared" si="22"/>
        <v>#DIV/0!</v>
      </c>
      <c r="F306" s="119" t="e">
        <f t="shared" si="22"/>
        <v>#DIV/0!</v>
      </c>
      <c r="G306" s="119" t="e">
        <f t="shared" si="22"/>
        <v>#DIV/0!</v>
      </c>
      <c r="H306" s="119" t="e">
        <f t="shared" si="22"/>
        <v>#DIV/0!</v>
      </c>
      <c r="I306" s="119" t="e">
        <f t="shared" si="22"/>
        <v>#DIV/0!</v>
      </c>
      <c r="J306" s="119" t="e">
        <f t="shared" si="22"/>
        <v>#DIV/0!</v>
      </c>
      <c r="K306" s="119" t="e">
        <f t="shared" si="22"/>
        <v>#DIV/0!</v>
      </c>
    </row>
    <row r="307" spans="2:11" s="140" customFormat="1" ht="15.25" x14ac:dyDescent="0.65">
      <c r="B307" s="107" t="s">
        <v>160</v>
      </c>
      <c r="C307" s="119" t="e">
        <f t="shared" ref="C307:K307" si="23">C296+C306</f>
        <v>#DIV/0!</v>
      </c>
      <c r="D307" s="119" t="e">
        <f t="shared" si="23"/>
        <v>#DIV/0!</v>
      </c>
      <c r="E307" s="119" t="e">
        <f t="shared" si="23"/>
        <v>#DIV/0!</v>
      </c>
      <c r="F307" s="119" t="e">
        <f t="shared" si="23"/>
        <v>#DIV/0!</v>
      </c>
      <c r="G307" s="119" t="e">
        <f t="shared" si="23"/>
        <v>#DIV/0!</v>
      </c>
      <c r="H307" s="119" t="e">
        <f t="shared" si="23"/>
        <v>#DIV/0!</v>
      </c>
      <c r="I307" s="119" t="e">
        <f t="shared" si="23"/>
        <v>#DIV/0!</v>
      </c>
      <c r="J307" s="119" t="e">
        <f t="shared" si="23"/>
        <v>#DIV/0!</v>
      </c>
      <c r="K307" s="119" t="e">
        <f t="shared" si="23"/>
        <v>#DIV/0!</v>
      </c>
    </row>
    <row r="308" spans="2:11" s="140" customFormat="1" ht="15.5" x14ac:dyDescent="0.7">
      <c r="B308" s="156"/>
      <c r="C308" s="157"/>
      <c r="D308" s="157"/>
      <c r="E308" s="157"/>
      <c r="F308" s="157"/>
      <c r="G308" s="157"/>
      <c r="H308" s="157"/>
      <c r="I308" s="157"/>
      <c r="J308" s="157"/>
      <c r="K308" s="157"/>
    </row>
    <row r="309" spans="2:11" s="140" customFormat="1" ht="15.5" x14ac:dyDescent="0.7">
      <c r="B309" s="156"/>
      <c r="C309" s="157"/>
      <c r="D309" s="157"/>
      <c r="E309" s="157"/>
      <c r="F309" s="157"/>
      <c r="G309" s="157"/>
      <c r="H309" s="157"/>
      <c r="I309" s="157"/>
      <c r="J309" s="157"/>
      <c r="K309" s="157"/>
    </row>
    <row r="310" spans="2:11" s="135" customFormat="1" ht="15.75" customHeight="1" x14ac:dyDescent="0.75">
      <c r="B310" s="136"/>
      <c r="C310" s="286" t="s">
        <v>131</v>
      </c>
      <c r="D310" s="286"/>
      <c r="E310" s="286"/>
      <c r="F310" s="286"/>
      <c r="G310" s="286"/>
      <c r="H310" s="286"/>
      <c r="I310" s="286"/>
      <c r="J310" s="286"/>
      <c r="K310" s="286"/>
    </row>
    <row r="311" spans="2:11" s="135" customFormat="1" ht="30" customHeight="1" x14ac:dyDescent="0.75">
      <c r="B311" s="120" t="s">
        <v>126</v>
      </c>
      <c r="C311" s="292"/>
      <c r="D311" s="292"/>
      <c r="E311" s="292"/>
      <c r="F311" s="292"/>
      <c r="G311" s="292"/>
      <c r="H311" s="292"/>
      <c r="I311" s="292"/>
      <c r="J311" s="292"/>
      <c r="K311" s="292"/>
    </row>
    <row r="312" spans="2:11" s="135" customFormat="1" ht="15.95" customHeight="1" x14ac:dyDescent="0.75">
      <c r="B312" s="120" t="s">
        <v>133</v>
      </c>
      <c r="C312" s="293" t="s">
        <v>8</v>
      </c>
      <c r="D312" s="293"/>
      <c r="E312" s="293"/>
      <c r="F312" s="293"/>
      <c r="G312" s="293"/>
      <c r="H312" s="294" t="s">
        <v>9</v>
      </c>
      <c r="I312" s="294"/>
      <c r="J312" s="294"/>
      <c r="K312" s="294"/>
    </row>
    <row r="313" spans="2:11" s="135" customFormat="1" ht="15.75" x14ac:dyDescent="0.75">
      <c r="B313" s="120" t="s">
        <v>127</v>
      </c>
      <c r="C313" s="69">
        <v>2013</v>
      </c>
      <c r="D313" s="69">
        <v>2014</v>
      </c>
      <c r="E313" s="69">
        <v>2015</v>
      </c>
      <c r="F313" s="69">
        <v>2016</v>
      </c>
      <c r="G313" s="69">
        <v>2017</v>
      </c>
      <c r="H313" s="214">
        <v>2018</v>
      </c>
      <c r="I313" s="214">
        <v>2019</v>
      </c>
      <c r="J313" s="214" t="s">
        <v>134</v>
      </c>
      <c r="K313" s="214" t="s">
        <v>135</v>
      </c>
    </row>
    <row r="314" spans="2:11" s="140" customFormat="1" ht="15.5" x14ac:dyDescent="0.7">
      <c r="B314" s="137" t="s">
        <v>137</v>
      </c>
      <c r="C314" s="138"/>
      <c r="D314" s="138"/>
      <c r="E314" s="138"/>
      <c r="F314" s="138"/>
      <c r="G314" s="138"/>
      <c r="H314" s="139"/>
      <c r="I314" s="139"/>
      <c r="J314" s="139"/>
      <c r="K314" s="139"/>
    </row>
    <row r="315" spans="2:11" s="140" customFormat="1" ht="15.25" x14ac:dyDescent="0.65">
      <c r="B315" s="141" t="s">
        <v>138</v>
      </c>
      <c r="C315" s="80"/>
      <c r="D315" s="80"/>
      <c r="E315" s="80"/>
      <c r="F315" s="80"/>
      <c r="G315" s="80"/>
      <c r="H315" s="80"/>
      <c r="I315" s="80"/>
      <c r="J315" s="80"/>
      <c r="K315" s="80"/>
    </row>
    <row r="316" spans="2:11" s="140" customFormat="1" ht="15.25" x14ac:dyDescent="0.65">
      <c r="B316" s="141" t="s">
        <v>139</v>
      </c>
      <c r="C316" s="80"/>
      <c r="D316" s="80"/>
      <c r="E316" s="80"/>
      <c r="F316" s="80"/>
      <c r="G316" s="80"/>
      <c r="H316" s="80"/>
      <c r="I316" s="80"/>
      <c r="J316" s="80"/>
      <c r="K316" s="80"/>
    </row>
    <row r="317" spans="2:11" s="140" customFormat="1" ht="15.25" x14ac:dyDescent="0.65">
      <c r="B317" s="141" t="s">
        <v>140</v>
      </c>
      <c r="C317" s="123"/>
      <c r="D317" s="123"/>
      <c r="E317" s="123"/>
      <c r="F317" s="123"/>
      <c r="G317" s="123"/>
      <c r="H317" s="123"/>
      <c r="I317" s="123"/>
      <c r="J317" s="123"/>
      <c r="K317" s="123"/>
    </row>
    <row r="318" spans="2:11" s="140" customFormat="1" ht="15.25" x14ac:dyDescent="0.65">
      <c r="B318" s="142" t="s">
        <v>141</v>
      </c>
      <c r="C318" s="80"/>
      <c r="D318" s="80"/>
      <c r="E318" s="80"/>
      <c r="F318" s="80"/>
      <c r="G318" s="80"/>
      <c r="H318" s="80"/>
      <c r="I318" s="80"/>
      <c r="J318" s="80"/>
      <c r="K318" s="80"/>
    </row>
    <row r="319" spans="2:11" s="140" customFormat="1" ht="15.25" x14ac:dyDescent="0.65">
      <c r="B319" s="142" t="s">
        <v>141</v>
      </c>
      <c r="C319" s="80"/>
      <c r="D319" s="80"/>
      <c r="E319" s="80"/>
      <c r="F319" s="80"/>
      <c r="G319" s="80"/>
      <c r="H319" s="80"/>
      <c r="I319" s="80"/>
      <c r="J319" s="80"/>
      <c r="K319" s="80"/>
    </row>
    <row r="320" spans="2:11" s="140" customFormat="1" ht="15.25" x14ac:dyDescent="0.65">
      <c r="B320" s="107" t="s">
        <v>142</v>
      </c>
      <c r="C320" s="119">
        <f>SUM(C315:C319)</f>
        <v>0</v>
      </c>
      <c r="D320" s="119">
        <f t="shared" ref="D320:K320" si="24">SUM(D315:D319)</f>
        <v>0</v>
      </c>
      <c r="E320" s="119">
        <f t="shared" si="24"/>
        <v>0</v>
      </c>
      <c r="F320" s="119">
        <f t="shared" si="24"/>
        <v>0</v>
      </c>
      <c r="G320" s="119">
        <f t="shared" si="24"/>
        <v>0</v>
      </c>
      <c r="H320" s="119">
        <f t="shared" si="24"/>
        <v>0</v>
      </c>
      <c r="I320" s="119">
        <f t="shared" si="24"/>
        <v>0</v>
      </c>
      <c r="J320" s="119">
        <f t="shared" si="24"/>
        <v>0</v>
      </c>
      <c r="K320" s="119">
        <f t="shared" si="24"/>
        <v>0</v>
      </c>
    </row>
    <row r="321" spans="2:11" s="140" customFormat="1" ht="15.5" x14ac:dyDescent="0.7">
      <c r="B321" s="137" t="s">
        <v>143</v>
      </c>
      <c r="C321" s="138"/>
      <c r="D321" s="138"/>
      <c r="E321" s="138"/>
      <c r="F321" s="138"/>
      <c r="G321" s="138"/>
      <c r="H321" s="139"/>
      <c r="I321" s="139"/>
      <c r="J321" s="139"/>
      <c r="K321" s="139"/>
    </row>
    <row r="322" spans="2:11" s="140" customFormat="1" ht="15.5" x14ac:dyDescent="0.7">
      <c r="B322" s="141" t="s">
        <v>144</v>
      </c>
      <c r="C322" s="80"/>
      <c r="D322" s="143"/>
      <c r="E322" s="143"/>
      <c r="F322" s="143"/>
      <c r="G322" s="143"/>
      <c r="H322" s="143"/>
      <c r="I322" s="143"/>
      <c r="J322" s="143"/>
      <c r="K322" s="143"/>
    </row>
    <row r="323" spans="2:11" s="140" customFormat="1" ht="15.5" x14ac:dyDescent="0.7">
      <c r="B323" s="141" t="s">
        <v>145</v>
      </c>
      <c r="C323" s="80"/>
      <c r="D323" s="143"/>
      <c r="E323" s="143"/>
      <c r="F323" s="143"/>
      <c r="G323" s="143"/>
      <c r="H323" s="143"/>
      <c r="I323" s="143"/>
      <c r="J323" s="143"/>
      <c r="K323" s="143"/>
    </row>
    <row r="324" spans="2:11" s="140" customFormat="1" ht="15.5" x14ac:dyDescent="0.7">
      <c r="B324" s="141" t="s">
        <v>146</v>
      </c>
      <c r="C324" s="151"/>
      <c r="D324" s="158"/>
      <c r="E324" s="158"/>
      <c r="F324" s="158"/>
      <c r="G324" s="158"/>
      <c r="H324" s="158"/>
      <c r="I324" s="158"/>
      <c r="J324" s="158"/>
      <c r="K324" s="158"/>
    </row>
    <row r="325" spans="2:11" s="140" customFormat="1" ht="15.5" x14ac:dyDescent="0.7">
      <c r="B325" s="142" t="s">
        <v>141</v>
      </c>
      <c r="C325" s="80"/>
      <c r="D325" s="143"/>
      <c r="E325" s="143"/>
      <c r="F325" s="143"/>
      <c r="G325" s="143"/>
      <c r="H325" s="143"/>
      <c r="I325" s="143"/>
      <c r="J325" s="143"/>
      <c r="K325" s="143"/>
    </row>
    <row r="326" spans="2:11" s="140" customFormat="1" ht="15.5" x14ac:dyDescent="0.7">
      <c r="B326" s="142" t="s">
        <v>141</v>
      </c>
      <c r="C326" s="80"/>
      <c r="D326" s="143"/>
      <c r="E326" s="143"/>
      <c r="F326" s="143"/>
      <c r="G326" s="143"/>
      <c r="H326" s="143"/>
      <c r="I326" s="143"/>
      <c r="J326" s="143"/>
      <c r="K326" s="143"/>
    </row>
    <row r="327" spans="2:11" s="140" customFormat="1" ht="15.25" x14ac:dyDescent="0.65">
      <c r="B327" s="107" t="s">
        <v>147</v>
      </c>
      <c r="C327" s="144">
        <f>SUM(C322:C326)</f>
        <v>0</v>
      </c>
      <c r="D327" s="144">
        <f t="shared" ref="D327:K327" si="25">SUM(D322:D326)</f>
        <v>0</v>
      </c>
      <c r="E327" s="144">
        <f t="shared" si="25"/>
        <v>0</v>
      </c>
      <c r="F327" s="144">
        <f t="shared" si="25"/>
        <v>0</v>
      </c>
      <c r="G327" s="144">
        <f t="shared" si="25"/>
        <v>0</v>
      </c>
      <c r="H327" s="144">
        <f t="shared" si="25"/>
        <v>0</v>
      </c>
      <c r="I327" s="144">
        <f t="shared" si="25"/>
        <v>0</v>
      </c>
      <c r="J327" s="144">
        <f t="shared" si="25"/>
        <v>0</v>
      </c>
      <c r="K327" s="144">
        <f t="shared" si="25"/>
        <v>0</v>
      </c>
    </row>
    <row r="328" spans="2:11" s="140" customFormat="1" ht="15.25" x14ac:dyDescent="0.65">
      <c r="B328" s="107" t="s">
        <v>148</v>
      </c>
      <c r="C328" s="144">
        <f>SUM(C320,C327)</f>
        <v>0</v>
      </c>
      <c r="D328" s="144">
        <f t="shared" ref="D328:K328" si="26">SUM(D327)</f>
        <v>0</v>
      </c>
      <c r="E328" s="144">
        <f t="shared" si="26"/>
        <v>0</v>
      </c>
      <c r="F328" s="144">
        <f t="shared" si="26"/>
        <v>0</v>
      </c>
      <c r="G328" s="144">
        <f t="shared" si="26"/>
        <v>0</v>
      </c>
      <c r="H328" s="144">
        <f t="shared" si="26"/>
        <v>0</v>
      </c>
      <c r="I328" s="144">
        <f t="shared" si="26"/>
        <v>0</v>
      </c>
      <c r="J328" s="144">
        <f t="shared" si="26"/>
        <v>0</v>
      </c>
      <c r="K328" s="144">
        <f t="shared" si="26"/>
        <v>0</v>
      </c>
    </row>
    <row r="329" spans="2:11" s="140" customFormat="1" ht="30.5" x14ac:dyDescent="0.65">
      <c r="B329" s="107" t="s">
        <v>149</v>
      </c>
      <c r="C329" s="145">
        <f>C328/C$11</f>
        <v>0</v>
      </c>
      <c r="D329" s="145">
        <f>D328/D$11</f>
        <v>0</v>
      </c>
      <c r="E329" s="145">
        <f t="shared" ref="E329:K329" si="27">E328/E$11</f>
        <v>0</v>
      </c>
      <c r="F329" s="145">
        <f t="shared" si="27"/>
        <v>0</v>
      </c>
      <c r="G329" s="145">
        <f t="shared" si="27"/>
        <v>0</v>
      </c>
      <c r="H329" s="145">
        <f t="shared" si="27"/>
        <v>0</v>
      </c>
      <c r="I329" s="145">
        <f t="shared" si="27"/>
        <v>0</v>
      </c>
      <c r="J329" s="145">
        <f t="shared" si="27"/>
        <v>0</v>
      </c>
      <c r="K329" s="145">
        <f t="shared" si="27"/>
        <v>0</v>
      </c>
    </row>
    <row r="330" spans="2:11" s="140" customFormat="1" ht="15.25" x14ac:dyDescent="0.65">
      <c r="B330" s="120" t="s">
        <v>150</v>
      </c>
      <c r="C330" s="113"/>
      <c r="D330" s="113"/>
      <c r="E330" s="113"/>
      <c r="F330" s="113"/>
      <c r="G330" s="113"/>
      <c r="H330" s="113"/>
      <c r="I330" s="113"/>
      <c r="J330" s="113"/>
      <c r="K330" s="113"/>
    </row>
    <row r="331" spans="2:11" s="140" customFormat="1" ht="16" thickBot="1" x14ac:dyDescent="0.8">
      <c r="B331" s="122" t="s">
        <v>151</v>
      </c>
      <c r="C331" s="146" t="e">
        <f>C328/C330</f>
        <v>#DIV/0!</v>
      </c>
      <c r="D331" s="146" t="e">
        <f t="shared" ref="D331:K331" si="28">D328/D330</f>
        <v>#DIV/0!</v>
      </c>
      <c r="E331" s="146" t="e">
        <f t="shared" si="28"/>
        <v>#DIV/0!</v>
      </c>
      <c r="F331" s="146" t="e">
        <f t="shared" si="28"/>
        <v>#DIV/0!</v>
      </c>
      <c r="G331" s="146" t="e">
        <f t="shared" si="28"/>
        <v>#DIV/0!</v>
      </c>
      <c r="H331" s="146" t="e">
        <f t="shared" si="28"/>
        <v>#DIV/0!</v>
      </c>
      <c r="I331" s="146" t="e">
        <f t="shared" si="28"/>
        <v>#DIV/0!</v>
      </c>
      <c r="J331" s="146" t="e">
        <f t="shared" si="28"/>
        <v>#DIV/0!</v>
      </c>
      <c r="K331" s="146" t="e">
        <f t="shared" si="28"/>
        <v>#DIV/0!</v>
      </c>
    </row>
    <row r="332" spans="2:11" s="140" customFormat="1" ht="15.5" x14ac:dyDescent="0.7">
      <c r="B332" s="147" t="s">
        <v>152</v>
      </c>
      <c r="C332" s="148"/>
      <c r="D332" s="148"/>
      <c r="E332" s="148"/>
      <c r="F332" s="148"/>
      <c r="G332" s="148"/>
      <c r="H332" s="149"/>
      <c r="I332" s="149"/>
      <c r="J332" s="149"/>
      <c r="K332" s="149"/>
    </row>
    <row r="333" spans="2:11" s="140" customFormat="1" ht="15.25" x14ac:dyDescent="0.65">
      <c r="B333" s="120" t="s">
        <v>153</v>
      </c>
      <c r="C333" s="80"/>
      <c r="D333" s="150"/>
      <c r="E333" s="150"/>
      <c r="F333" s="150"/>
      <c r="G333" s="150"/>
      <c r="H333" s="150"/>
      <c r="I333" s="150"/>
      <c r="J333" s="150"/>
      <c r="K333" s="150"/>
    </row>
    <row r="334" spans="2:11" s="140" customFormat="1" ht="15.25" x14ac:dyDescent="0.65">
      <c r="B334" s="120" t="s">
        <v>154</v>
      </c>
      <c r="C334" s="80"/>
      <c r="D334" s="150"/>
      <c r="E334" s="150"/>
      <c r="F334" s="150"/>
      <c r="G334" s="150"/>
      <c r="H334" s="150"/>
      <c r="I334" s="150"/>
      <c r="J334" s="150"/>
      <c r="K334" s="150"/>
    </row>
    <row r="335" spans="2:11" s="140" customFormat="1" ht="15.25" x14ac:dyDescent="0.65">
      <c r="B335" s="120" t="s">
        <v>155</v>
      </c>
      <c r="C335" s="80"/>
      <c r="D335" s="150"/>
      <c r="E335" s="150"/>
      <c r="F335" s="150"/>
      <c r="G335" s="150"/>
      <c r="H335" s="150"/>
      <c r="I335" s="150"/>
      <c r="J335" s="150"/>
      <c r="K335" s="150"/>
    </row>
    <row r="336" spans="2:11" s="140" customFormat="1" ht="15.25" x14ac:dyDescent="0.65">
      <c r="B336" s="120" t="s">
        <v>156</v>
      </c>
      <c r="C336" s="151"/>
      <c r="D336" s="152"/>
      <c r="E336" s="152"/>
      <c r="F336" s="152"/>
      <c r="G336" s="152"/>
      <c r="H336" s="152"/>
      <c r="I336" s="152"/>
      <c r="J336" s="152"/>
      <c r="K336" s="152"/>
    </row>
    <row r="337" spans="2:11" s="140" customFormat="1" ht="15.25" x14ac:dyDescent="0.65">
      <c r="B337" s="153" t="s">
        <v>141</v>
      </c>
      <c r="C337" s="80"/>
      <c r="D337" s="150"/>
      <c r="E337" s="150"/>
      <c r="F337" s="150"/>
      <c r="G337" s="150"/>
      <c r="H337" s="150"/>
      <c r="I337" s="150"/>
      <c r="J337" s="150"/>
      <c r="K337" s="150"/>
    </row>
    <row r="338" spans="2:11" s="140" customFormat="1" ht="15.25" x14ac:dyDescent="0.65">
      <c r="B338" s="154" t="s">
        <v>141</v>
      </c>
      <c r="C338" s="80"/>
      <c r="D338" s="133"/>
      <c r="E338" s="133"/>
      <c r="F338" s="133"/>
      <c r="G338" s="133"/>
      <c r="H338" s="133"/>
      <c r="I338" s="133"/>
      <c r="J338" s="133"/>
      <c r="K338" s="133"/>
    </row>
    <row r="339" spans="2:11" s="140" customFormat="1" ht="15.25" x14ac:dyDescent="0.65">
      <c r="B339" s="107" t="s">
        <v>157</v>
      </c>
      <c r="C339" s="119">
        <f>SUM(C333:C338)</f>
        <v>0</v>
      </c>
      <c r="D339" s="119">
        <f t="shared" ref="D339:K339" si="29">SUM(D333:D338)</f>
        <v>0</v>
      </c>
      <c r="E339" s="119">
        <f t="shared" si="29"/>
        <v>0</v>
      </c>
      <c r="F339" s="119">
        <f t="shared" si="29"/>
        <v>0</v>
      </c>
      <c r="G339" s="119">
        <f t="shared" si="29"/>
        <v>0</v>
      </c>
      <c r="H339" s="119">
        <f t="shared" si="29"/>
        <v>0</v>
      </c>
      <c r="I339" s="119">
        <f t="shared" si="29"/>
        <v>0</v>
      </c>
      <c r="J339" s="119">
        <f t="shared" si="29"/>
        <v>0</v>
      </c>
      <c r="K339" s="119">
        <f t="shared" si="29"/>
        <v>0</v>
      </c>
    </row>
    <row r="340" spans="2:11" s="140" customFormat="1" ht="15.25" x14ac:dyDescent="0.65">
      <c r="B340" s="120" t="s">
        <v>158</v>
      </c>
      <c r="C340" s="155"/>
      <c r="D340" s="113"/>
      <c r="E340" s="113"/>
      <c r="F340" s="113"/>
      <c r="G340" s="113"/>
      <c r="H340" s="113"/>
      <c r="I340" s="113"/>
      <c r="J340" s="113"/>
      <c r="K340" s="113"/>
    </row>
    <row r="341" spans="2:11" s="140" customFormat="1" ht="15.25" x14ac:dyDescent="0.65">
      <c r="B341" s="121" t="s">
        <v>159</v>
      </c>
      <c r="C341" s="119" t="e">
        <f>C339/C340</f>
        <v>#DIV/0!</v>
      </c>
      <c r="D341" s="119" t="e">
        <f t="shared" ref="D341:K341" si="30">D339/D340</f>
        <v>#DIV/0!</v>
      </c>
      <c r="E341" s="119" t="e">
        <f t="shared" si="30"/>
        <v>#DIV/0!</v>
      </c>
      <c r="F341" s="119" t="e">
        <f t="shared" si="30"/>
        <v>#DIV/0!</v>
      </c>
      <c r="G341" s="119" t="e">
        <f t="shared" si="30"/>
        <v>#DIV/0!</v>
      </c>
      <c r="H341" s="119" t="e">
        <f t="shared" si="30"/>
        <v>#DIV/0!</v>
      </c>
      <c r="I341" s="119" t="e">
        <f t="shared" si="30"/>
        <v>#DIV/0!</v>
      </c>
      <c r="J341" s="119" t="e">
        <f t="shared" si="30"/>
        <v>#DIV/0!</v>
      </c>
      <c r="K341" s="119" t="e">
        <f t="shared" si="30"/>
        <v>#DIV/0!</v>
      </c>
    </row>
    <row r="342" spans="2:11" s="140" customFormat="1" ht="15.25" x14ac:dyDescent="0.65">
      <c r="B342" s="107" t="s">
        <v>160</v>
      </c>
      <c r="C342" s="119" t="e">
        <f t="shared" ref="C342:K342" si="31">C331+C341</f>
        <v>#DIV/0!</v>
      </c>
      <c r="D342" s="119" t="e">
        <f t="shared" si="31"/>
        <v>#DIV/0!</v>
      </c>
      <c r="E342" s="119" t="e">
        <f t="shared" si="31"/>
        <v>#DIV/0!</v>
      </c>
      <c r="F342" s="119" t="e">
        <f t="shared" si="31"/>
        <v>#DIV/0!</v>
      </c>
      <c r="G342" s="119" t="e">
        <f t="shared" si="31"/>
        <v>#DIV/0!</v>
      </c>
      <c r="H342" s="119" t="e">
        <f t="shared" si="31"/>
        <v>#DIV/0!</v>
      </c>
      <c r="I342" s="119" t="e">
        <f t="shared" si="31"/>
        <v>#DIV/0!</v>
      </c>
      <c r="J342" s="119" t="e">
        <f t="shared" si="31"/>
        <v>#DIV/0!</v>
      </c>
      <c r="K342" s="119" t="e">
        <f t="shared" si="31"/>
        <v>#DIV/0!</v>
      </c>
    </row>
    <row r="343" spans="2:11" s="140" customFormat="1" ht="15.5" x14ac:dyDescent="0.7">
      <c r="B343" s="156"/>
      <c r="C343" s="157"/>
      <c r="D343" s="157"/>
      <c r="E343" s="157"/>
      <c r="F343" s="157"/>
      <c r="G343" s="157"/>
      <c r="H343" s="157"/>
      <c r="I343" s="157"/>
      <c r="J343" s="157"/>
      <c r="K343" s="157"/>
    </row>
    <row r="344" spans="2:11" s="140" customFormat="1" ht="15.5" x14ac:dyDescent="0.7">
      <c r="B344" s="156"/>
      <c r="C344" s="157"/>
      <c r="D344" s="157"/>
      <c r="E344" s="157"/>
      <c r="F344" s="157"/>
      <c r="G344" s="157"/>
      <c r="H344" s="157"/>
      <c r="I344" s="157"/>
      <c r="J344" s="157"/>
      <c r="K344" s="157"/>
    </row>
    <row r="345" spans="2:11" s="135" customFormat="1" ht="15.75" customHeight="1" x14ac:dyDescent="0.75">
      <c r="B345" s="136"/>
      <c r="C345" s="286" t="s">
        <v>131</v>
      </c>
      <c r="D345" s="286"/>
      <c r="E345" s="286"/>
      <c r="F345" s="286"/>
      <c r="G345" s="286"/>
      <c r="H345" s="286"/>
      <c r="I345" s="286"/>
      <c r="J345" s="286"/>
      <c r="K345" s="286"/>
    </row>
    <row r="346" spans="2:11" s="135" customFormat="1" ht="30" customHeight="1" x14ac:dyDescent="0.75">
      <c r="B346" s="120" t="s">
        <v>126</v>
      </c>
      <c r="C346" s="292"/>
      <c r="D346" s="292"/>
      <c r="E346" s="292"/>
      <c r="F346" s="292"/>
      <c r="G346" s="292"/>
      <c r="H346" s="292"/>
      <c r="I346" s="292"/>
      <c r="J346" s="292"/>
      <c r="K346" s="292"/>
    </row>
    <row r="347" spans="2:11" s="135" customFormat="1" ht="15.95" customHeight="1" x14ac:dyDescent="0.75">
      <c r="B347" s="120" t="s">
        <v>133</v>
      </c>
      <c r="C347" s="293" t="s">
        <v>8</v>
      </c>
      <c r="D347" s="293"/>
      <c r="E347" s="293"/>
      <c r="F347" s="293"/>
      <c r="G347" s="293"/>
      <c r="H347" s="294" t="s">
        <v>9</v>
      </c>
      <c r="I347" s="294"/>
      <c r="J347" s="294"/>
      <c r="K347" s="294"/>
    </row>
    <row r="348" spans="2:11" s="135" customFormat="1" ht="15.75" x14ac:dyDescent="0.75">
      <c r="B348" s="120" t="s">
        <v>127</v>
      </c>
      <c r="C348" s="69">
        <v>2013</v>
      </c>
      <c r="D348" s="69">
        <v>2014</v>
      </c>
      <c r="E348" s="69">
        <v>2015</v>
      </c>
      <c r="F348" s="69">
        <v>2016</v>
      </c>
      <c r="G348" s="69">
        <v>2017</v>
      </c>
      <c r="H348" s="214">
        <v>2018</v>
      </c>
      <c r="I348" s="214">
        <v>2019</v>
      </c>
      <c r="J348" s="214" t="s">
        <v>134</v>
      </c>
      <c r="K348" s="214" t="s">
        <v>135</v>
      </c>
    </row>
    <row r="349" spans="2:11" s="140" customFormat="1" ht="15.5" x14ac:dyDescent="0.7">
      <c r="B349" s="137" t="s">
        <v>137</v>
      </c>
      <c r="C349" s="138"/>
      <c r="D349" s="138"/>
      <c r="E349" s="138"/>
      <c r="F349" s="138"/>
      <c r="G349" s="138"/>
      <c r="H349" s="139"/>
      <c r="I349" s="139"/>
      <c r="J349" s="139"/>
      <c r="K349" s="139"/>
    </row>
    <row r="350" spans="2:11" s="140" customFormat="1" ht="15.25" x14ac:dyDescent="0.65">
      <c r="B350" s="141" t="s">
        <v>138</v>
      </c>
      <c r="C350" s="80"/>
      <c r="D350" s="80"/>
      <c r="E350" s="80"/>
      <c r="F350" s="80"/>
      <c r="G350" s="80"/>
      <c r="H350" s="80"/>
      <c r="I350" s="80"/>
      <c r="J350" s="80"/>
      <c r="K350" s="80"/>
    </row>
    <row r="351" spans="2:11" s="140" customFormat="1" ht="15.25" x14ac:dyDescent="0.65">
      <c r="B351" s="141" t="s">
        <v>139</v>
      </c>
      <c r="C351" s="80"/>
      <c r="D351" s="80"/>
      <c r="E351" s="80"/>
      <c r="F351" s="80"/>
      <c r="G351" s="80"/>
      <c r="H351" s="80"/>
      <c r="I351" s="80"/>
      <c r="J351" s="80"/>
      <c r="K351" s="80"/>
    </row>
    <row r="352" spans="2:11" s="140" customFormat="1" ht="15.25" x14ac:dyDescent="0.65">
      <c r="B352" s="141" t="s">
        <v>140</v>
      </c>
      <c r="C352" s="123"/>
      <c r="D352" s="123"/>
      <c r="E352" s="123"/>
      <c r="F352" s="123"/>
      <c r="G352" s="123"/>
      <c r="H352" s="123"/>
      <c r="I352" s="123"/>
      <c r="J352" s="123"/>
      <c r="K352" s="123"/>
    </row>
    <row r="353" spans="2:11" s="140" customFormat="1" ht="15.25" x14ac:dyDescent="0.65">
      <c r="B353" s="142" t="s">
        <v>141</v>
      </c>
      <c r="C353" s="80"/>
      <c r="D353" s="80"/>
      <c r="E353" s="80"/>
      <c r="F353" s="80"/>
      <c r="G353" s="80"/>
      <c r="H353" s="80"/>
      <c r="I353" s="80"/>
      <c r="J353" s="80"/>
      <c r="K353" s="80"/>
    </row>
    <row r="354" spans="2:11" s="140" customFormat="1" ht="15.25" x14ac:dyDescent="0.65">
      <c r="B354" s="142" t="s">
        <v>141</v>
      </c>
      <c r="C354" s="80"/>
      <c r="D354" s="80"/>
      <c r="E354" s="80"/>
      <c r="F354" s="80"/>
      <c r="G354" s="80"/>
      <c r="H354" s="80"/>
      <c r="I354" s="80"/>
      <c r="J354" s="80"/>
      <c r="K354" s="80"/>
    </row>
    <row r="355" spans="2:11" s="140" customFormat="1" ht="15.25" x14ac:dyDescent="0.65">
      <c r="B355" s="107" t="s">
        <v>142</v>
      </c>
      <c r="C355" s="119">
        <f>SUM(C350:C354)</f>
        <v>0</v>
      </c>
      <c r="D355" s="119">
        <f t="shared" ref="D355:K355" si="32">SUM(D350:D354)</f>
        <v>0</v>
      </c>
      <c r="E355" s="119">
        <f t="shared" si="32"/>
        <v>0</v>
      </c>
      <c r="F355" s="119">
        <f t="shared" si="32"/>
        <v>0</v>
      </c>
      <c r="G355" s="119">
        <f t="shared" si="32"/>
        <v>0</v>
      </c>
      <c r="H355" s="119">
        <f t="shared" si="32"/>
        <v>0</v>
      </c>
      <c r="I355" s="119">
        <f t="shared" si="32"/>
        <v>0</v>
      </c>
      <c r="J355" s="119">
        <f t="shared" si="32"/>
        <v>0</v>
      </c>
      <c r="K355" s="119">
        <f t="shared" si="32"/>
        <v>0</v>
      </c>
    </row>
    <row r="356" spans="2:11" s="140" customFormat="1" ht="15.5" x14ac:dyDescent="0.7">
      <c r="B356" s="137" t="s">
        <v>143</v>
      </c>
      <c r="C356" s="138"/>
      <c r="D356" s="138"/>
      <c r="E356" s="138"/>
      <c r="F356" s="138"/>
      <c r="G356" s="138"/>
      <c r="H356" s="139"/>
      <c r="I356" s="139"/>
      <c r="J356" s="139"/>
      <c r="K356" s="139"/>
    </row>
    <row r="357" spans="2:11" s="140" customFormat="1" ht="15.5" x14ac:dyDescent="0.7">
      <c r="B357" s="141" t="s">
        <v>144</v>
      </c>
      <c r="C357" s="80"/>
      <c r="D357" s="143"/>
      <c r="E357" s="143"/>
      <c r="F357" s="143"/>
      <c r="G357" s="143"/>
      <c r="H357" s="143"/>
      <c r="I357" s="143"/>
      <c r="J357" s="143"/>
      <c r="K357" s="143"/>
    </row>
    <row r="358" spans="2:11" s="140" customFormat="1" ht="15.5" x14ac:dyDescent="0.7">
      <c r="B358" s="141" t="s">
        <v>145</v>
      </c>
      <c r="C358" s="80"/>
      <c r="D358" s="143"/>
      <c r="E358" s="143"/>
      <c r="F358" s="143"/>
      <c r="G358" s="143"/>
      <c r="H358" s="143"/>
      <c r="I358" s="143"/>
      <c r="J358" s="143"/>
      <c r="K358" s="143"/>
    </row>
    <row r="359" spans="2:11" s="140" customFormat="1" ht="15.5" x14ac:dyDescent="0.7">
      <c r="B359" s="141" t="s">
        <v>146</v>
      </c>
      <c r="C359" s="151"/>
      <c r="D359" s="158"/>
      <c r="E359" s="158"/>
      <c r="F359" s="158"/>
      <c r="G359" s="158"/>
      <c r="H359" s="158"/>
      <c r="I359" s="158"/>
      <c r="J359" s="158"/>
      <c r="K359" s="158"/>
    </row>
    <row r="360" spans="2:11" s="140" customFormat="1" ht="15.5" x14ac:dyDescent="0.7">
      <c r="B360" s="142" t="s">
        <v>141</v>
      </c>
      <c r="C360" s="80"/>
      <c r="D360" s="143"/>
      <c r="E360" s="143"/>
      <c r="F360" s="143"/>
      <c r="G360" s="143"/>
      <c r="H360" s="143"/>
      <c r="I360" s="143"/>
      <c r="J360" s="143"/>
      <c r="K360" s="143"/>
    </row>
    <row r="361" spans="2:11" s="140" customFormat="1" ht="15.5" x14ac:dyDescent="0.7">
      <c r="B361" s="142" t="s">
        <v>141</v>
      </c>
      <c r="C361" s="80"/>
      <c r="D361" s="143"/>
      <c r="E361" s="143"/>
      <c r="F361" s="143"/>
      <c r="G361" s="143"/>
      <c r="H361" s="143"/>
      <c r="I361" s="143"/>
      <c r="J361" s="143"/>
      <c r="K361" s="143"/>
    </row>
    <row r="362" spans="2:11" s="140" customFormat="1" ht="15.25" x14ac:dyDescent="0.65">
      <c r="B362" s="107" t="s">
        <v>147</v>
      </c>
      <c r="C362" s="144">
        <f>SUM(C357:C361)</f>
        <v>0</v>
      </c>
      <c r="D362" s="144">
        <f t="shared" ref="D362:K362" si="33">SUM(D357:D361)</f>
        <v>0</v>
      </c>
      <c r="E362" s="144">
        <f t="shared" si="33"/>
        <v>0</v>
      </c>
      <c r="F362" s="144">
        <f t="shared" si="33"/>
        <v>0</v>
      </c>
      <c r="G362" s="144">
        <f t="shared" si="33"/>
        <v>0</v>
      </c>
      <c r="H362" s="144">
        <f t="shared" si="33"/>
        <v>0</v>
      </c>
      <c r="I362" s="144">
        <f t="shared" si="33"/>
        <v>0</v>
      </c>
      <c r="J362" s="144">
        <f t="shared" si="33"/>
        <v>0</v>
      </c>
      <c r="K362" s="144">
        <f t="shared" si="33"/>
        <v>0</v>
      </c>
    </row>
    <row r="363" spans="2:11" s="140" customFormat="1" ht="15.25" x14ac:dyDescent="0.65">
      <c r="B363" s="107" t="s">
        <v>148</v>
      </c>
      <c r="C363" s="144">
        <f>SUM(C355,C362)</f>
        <v>0</v>
      </c>
      <c r="D363" s="144">
        <f t="shared" ref="D363:K363" si="34">SUM(D362)</f>
        <v>0</v>
      </c>
      <c r="E363" s="144">
        <f t="shared" si="34"/>
        <v>0</v>
      </c>
      <c r="F363" s="144">
        <f t="shared" si="34"/>
        <v>0</v>
      </c>
      <c r="G363" s="144">
        <f t="shared" si="34"/>
        <v>0</v>
      </c>
      <c r="H363" s="144">
        <f t="shared" si="34"/>
        <v>0</v>
      </c>
      <c r="I363" s="144">
        <f t="shared" si="34"/>
        <v>0</v>
      </c>
      <c r="J363" s="144">
        <f t="shared" si="34"/>
        <v>0</v>
      </c>
      <c r="K363" s="144">
        <f t="shared" si="34"/>
        <v>0</v>
      </c>
    </row>
    <row r="364" spans="2:11" s="140" customFormat="1" ht="30.5" x14ac:dyDescent="0.65">
      <c r="B364" s="107" t="s">
        <v>149</v>
      </c>
      <c r="C364" s="145">
        <f>C363/C$11</f>
        <v>0</v>
      </c>
      <c r="D364" s="145">
        <f>D363/D$11</f>
        <v>0</v>
      </c>
      <c r="E364" s="145">
        <f t="shared" ref="E364:K364" si="35">E363/E$11</f>
        <v>0</v>
      </c>
      <c r="F364" s="145">
        <f t="shared" si="35"/>
        <v>0</v>
      </c>
      <c r="G364" s="145">
        <f t="shared" si="35"/>
        <v>0</v>
      </c>
      <c r="H364" s="145">
        <f t="shared" si="35"/>
        <v>0</v>
      </c>
      <c r="I364" s="145">
        <f t="shared" si="35"/>
        <v>0</v>
      </c>
      <c r="J364" s="145">
        <f t="shared" si="35"/>
        <v>0</v>
      </c>
      <c r="K364" s="145">
        <f t="shared" si="35"/>
        <v>0</v>
      </c>
    </row>
    <row r="365" spans="2:11" s="140" customFormat="1" ht="15.25" x14ac:dyDescent="0.65">
      <c r="B365" s="120" t="s">
        <v>150</v>
      </c>
      <c r="C365" s="113"/>
      <c r="D365" s="113"/>
      <c r="E365" s="113"/>
      <c r="F365" s="113"/>
      <c r="G365" s="113"/>
      <c r="H365" s="113"/>
      <c r="I365" s="113"/>
      <c r="J365" s="113"/>
      <c r="K365" s="113"/>
    </row>
    <row r="366" spans="2:11" s="140" customFormat="1" ht="16" thickBot="1" x14ac:dyDescent="0.8">
      <c r="B366" s="122" t="s">
        <v>151</v>
      </c>
      <c r="C366" s="146" t="e">
        <f>C363/C365</f>
        <v>#DIV/0!</v>
      </c>
      <c r="D366" s="146" t="e">
        <f t="shared" ref="D366:K366" si="36">D363/D365</f>
        <v>#DIV/0!</v>
      </c>
      <c r="E366" s="146" t="e">
        <f t="shared" si="36"/>
        <v>#DIV/0!</v>
      </c>
      <c r="F366" s="146" t="e">
        <f t="shared" si="36"/>
        <v>#DIV/0!</v>
      </c>
      <c r="G366" s="146" t="e">
        <f t="shared" si="36"/>
        <v>#DIV/0!</v>
      </c>
      <c r="H366" s="146" t="e">
        <f t="shared" si="36"/>
        <v>#DIV/0!</v>
      </c>
      <c r="I366" s="146" t="e">
        <f t="shared" si="36"/>
        <v>#DIV/0!</v>
      </c>
      <c r="J366" s="146" t="e">
        <f t="shared" si="36"/>
        <v>#DIV/0!</v>
      </c>
      <c r="K366" s="146" t="e">
        <f t="shared" si="36"/>
        <v>#DIV/0!</v>
      </c>
    </row>
    <row r="367" spans="2:11" s="140" customFormat="1" ht="15.5" x14ac:dyDescent="0.7">
      <c r="B367" s="147" t="s">
        <v>152</v>
      </c>
      <c r="C367" s="148"/>
      <c r="D367" s="148"/>
      <c r="E367" s="148"/>
      <c r="F367" s="148"/>
      <c r="G367" s="148"/>
      <c r="H367" s="149"/>
      <c r="I367" s="149"/>
      <c r="J367" s="149"/>
      <c r="K367" s="149"/>
    </row>
    <row r="368" spans="2:11" s="140" customFormat="1" ht="15.25" x14ac:dyDescent="0.65">
      <c r="B368" s="120" t="s">
        <v>153</v>
      </c>
      <c r="C368" s="80"/>
      <c r="D368" s="150"/>
      <c r="E368" s="150"/>
      <c r="F368" s="150"/>
      <c r="G368" s="150"/>
      <c r="H368" s="150"/>
      <c r="I368" s="150"/>
      <c r="J368" s="150"/>
      <c r="K368" s="150"/>
    </row>
    <row r="369" spans="2:11" s="140" customFormat="1" ht="15.25" x14ac:dyDescent="0.65">
      <c r="B369" s="120" t="s">
        <v>154</v>
      </c>
      <c r="C369" s="80"/>
      <c r="D369" s="150"/>
      <c r="E369" s="150"/>
      <c r="F369" s="150"/>
      <c r="G369" s="150"/>
      <c r="H369" s="150"/>
      <c r="I369" s="150"/>
      <c r="J369" s="150"/>
      <c r="K369" s="150"/>
    </row>
    <row r="370" spans="2:11" s="140" customFormat="1" ht="15.25" x14ac:dyDescent="0.65">
      <c r="B370" s="120" t="s">
        <v>155</v>
      </c>
      <c r="C370" s="80"/>
      <c r="D370" s="150"/>
      <c r="E370" s="150"/>
      <c r="F370" s="150"/>
      <c r="G370" s="150"/>
      <c r="H370" s="150"/>
      <c r="I370" s="150"/>
      <c r="J370" s="150"/>
      <c r="K370" s="150"/>
    </row>
    <row r="371" spans="2:11" s="140" customFormat="1" ht="15.25" x14ac:dyDescent="0.65">
      <c r="B371" s="120" t="s">
        <v>156</v>
      </c>
      <c r="C371" s="151"/>
      <c r="D371" s="152"/>
      <c r="E371" s="152"/>
      <c r="F371" s="152"/>
      <c r="G371" s="152"/>
      <c r="H371" s="152"/>
      <c r="I371" s="152"/>
      <c r="J371" s="152"/>
      <c r="K371" s="152"/>
    </row>
    <row r="372" spans="2:11" s="140" customFormat="1" ht="15.25" x14ac:dyDescent="0.65">
      <c r="B372" s="153" t="s">
        <v>141</v>
      </c>
      <c r="C372" s="80"/>
      <c r="D372" s="150"/>
      <c r="E372" s="150"/>
      <c r="F372" s="150"/>
      <c r="G372" s="150"/>
      <c r="H372" s="150"/>
      <c r="I372" s="150"/>
      <c r="J372" s="150"/>
      <c r="K372" s="150"/>
    </row>
    <row r="373" spans="2:11" s="140" customFormat="1" ht="15.25" x14ac:dyDescent="0.65">
      <c r="B373" s="154" t="s">
        <v>141</v>
      </c>
      <c r="C373" s="80"/>
      <c r="D373" s="133"/>
      <c r="E373" s="133"/>
      <c r="F373" s="133"/>
      <c r="G373" s="133"/>
      <c r="H373" s="133"/>
      <c r="I373" s="133"/>
      <c r="J373" s="133"/>
      <c r="K373" s="133"/>
    </row>
    <row r="374" spans="2:11" s="140" customFormat="1" ht="15.25" x14ac:dyDescent="0.65">
      <c r="B374" s="107" t="s">
        <v>157</v>
      </c>
      <c r="C374" s="119">
        <f>SUM(C368:C373)</f>
        <v>0</v>
      </c>
      <c r="D374" s="119">
        <f t="shared" ref="D374:K374" si="37">SUM(D368:D373)</f>
        <v>0</v>
      </c>
      <c r="E374" s="119">
        <f t="shared" si="37"/>
        <v>0</v>
      </c>
      <c r="F374" s="119">
        <f t="shared" si="37"/>
        <v>0</v>
      </c>
      <c r="G374" s="119">
        <f t="shared" si="37"/>
        <v>0</v>
      </c>
      <c r="H374" s="119">
        <f t="shared" si="37"/>
        <v>0</v>
      </c>
      <c r="I374" s="119">
        <f t="shared" si="37"/>
        <v>0</v>
      </c>
      <c r="J374" s="119">
        <f t="shared" si="37"/>
        <v>0</v>
      </c>
      <c r="K374" s="119">
        <f t="shared" si="37"/>
        <v>0</v>
      </c>
    </row>
    <row r="375" spans="2:11" s="140" customFormat="1" ht="15.25" x14ac:dyDescent="0.65">
      <c r="B375" s="120" t="s">
        <v>158</v>
      </c>
      <c r="C375" s="155"/>
      <c r="D375" s="113"/>
      <c r="E375" s="113"/>
      <c r="F375" s="113"/>
      <c r="G375" s="113"/>
      <c r="H375" s="113"/>
      <c r="I375" s="113"/>
      <c r="J375" s="113"/>
      <c r="K375" s="113"/>
    </row>
    <row r="376" spans="2:11" s="140" customFormat="1" ht="15.25" x14ac:dyDescent="0.65">
      <c r="B376" s="121" t="s">
        <v>159</v>
      </c>
      <c r="C376" s="119" t="e">
        <f>C374/C375</f>
        <v>#DIV/0!</v>
      </c>
      <c r="D376" s="119" t="e">
        <f t="shared" ref="D376:K376" si="38">D374/D375</f>
        <v>#DIV/0!</v>
      </c>
      <c r="E376" s="119" t="e">
        <f t="shared" si="38"/>
        <v>#DIV/0!</v>
      </c>
      <c r="F376" s="119" t="e">
        <f t="shared" si="38"/>
        <v>#DIV/0!</v>
      </c>
      <c r="G376" s="119" t="e">
        <f t="shared" si="38"/>
        <v>#DIV/0!</v>
      </c>
      <c r="H376" s="119" t="e">
        <f t="shared" si="38"/>
        <v>#DIV/0!</v>
      </c>
      <c r="I376" s="119" t="e">
        <f t="shared" si="38"/>
        <v>#DIV/0!</v>
      </c>
      <c r="J376" s="119" t="e">
        <f t="shared" si="38"/>
        <v>#DIV/0!</v>
      </c>
      <c r="K376" s="119" t="e">
        <f t="shared" si="38"/>
        <v>#DIV/0!</v>
      </c>
    </row>
    <row r="377" spans="2:11" s="140" customFormat="1" ht="15.25" x14ac:dyDescent="0.65">
      <c r="B377" s="107" t="s">
        <v>160</v>
      </c>
      <c r="C377" s="119" t="e">
        <f t="shared" ref="C377:K377" si="39">C366+C376</f>
        <v>#DIV/0!</v>
      </c>
      <c r="D377" s="119" t="e">
        <f t="shared" si="39"/>
        <v>#DIV/0!</v>
      </c>
      <c r="E377" s="119" t="e">
        <f t="shared" si="39"/>
        <v>#DIV/0!</v>
      </c>
      <c r="F377" s="119" t="e">
        <f t="shared" si="39"/>
        <v>#DIV/0!</v>
      </c>
      <c r="G377" s="119" t="e">
        <f t="shared" si="39"/>
        <v>#DIV/0!</v>
      </c>
      <c r="H377" s="119" t="e">
        <f t="shared" si="39"/>
        <v>#DIV/0!</v>
      </c>
      <c r="I377" s="119" t="e">
        <f t="shared" si="39"/>
        <v>#DIV/0!</v>
      </c>
      <c r="J377" s="119" t="e">
        <f t="shared" si="39"/>
        <v>#DIV/0!</v>
      </c>
      <c r="K377" s="119" t="e">
        <f t="shared" si="39"/>
        <v>#DIV/0!</v>
      </c>
    </row>
    <row r="378" spans="2:11" s="140" customFormat="1" ht="15.5" x14ac:dyDescent="0.7">
      <c r="B378" s="156"/>
      <c r="C378" s="157"/>
      <c r="D378" s="157"/>
      <c r="E378" s="157"/>
      <c r="F378" s="157"/>
      <c r="G378" s="157"/>
      <c r="H378" s="157"/>
      <c r="I378" s="157"/>
      <c r="J378" s="157"/>
      <c r="K378" s="157"/>
    </row>
    <row r="379" spans="2:11" s="140" customFormat="1" ht="15.5" x14ac:dyDescent="0.7">
      <c r="B379" s="156"/>
      <c r="C379" s="157"/>
      <c r="D379" s="157"/>
      <c r="E379" s="157"/>
      <c r="F379" s="157"/>
      <c r="G379" s="157"/>
      <c r="H379" s="157"/>
      <c r="I379" s="157"/>
      <c r="J379" s="157"/>
      <c r="K379" s="157"/>
    </row>
  </sheetData>
  <mergeCells count="52">
    <mergeCell ref="B2:E3"/>
    <mergeCell ref="F3:F4"/>
    <mergeCell ref="C4:E4"/>
    <mergeCell ref="C5:E5"/>
    <mergeCell ref="B7:E7"/>
    <mergeCell ref="C66:K66"/>
    <mergeCell ref="H9:K9"/>
    <mergeCell ref="B13:F13"/>
    <mergeCell ref="B14:F14"/>
    <mergeCell ref="C16:G16"/>
    <mergeCell ref="H16:K16"/>
    <mergeCell ref="B28:E28"/>
    <mergeCell ref="C9:G9"/>
    <mergeCell ref="C30:K30"/>
    <mergeCell ref="C31:K31"/>
    <mergeCell ref="C32:G32"/>
    <mergeCell ref="H32:K32"/>
    <mergeCell ref="C65:K65"/>
    <mergeCell ref="C171:K171"/>
    <mergeCell ref="C67:G67"/>
    <mergeCell ref="H67:K67"/>
    <mergeCell ref="C100:K100"/>
    <mergeCell ref="C101:K101"/>
    <mergeCell ref="C102:G102"/>
    <mergeCell ref="H102:K102"/>
    <mergeCell ref="C135:K135"/>
    <mergeCell ref="C136:K136"/>
    <mergeCell ref="C137:G137"/>
    <mergeCell ref="H137:K137"/>
    <mergeCell ref="C170:K170"/>
    <mergeCell ref="C276:K276"/>
    <mergeCell ref="C172:G172"/>
    <mergeCell ref="H172:K172"/>
    <mergeCell ref="C205:K205"/>
    <mergeCell ref="C206:K206"/>
    <mergeCell ref="C207:G207"/>
    <mergeCell ref="H207:K207"/>
    <mergeCell ref="C240:K240"/>
    <mergeCell ref="C241:K241"/>
    <mergeCell ref="C242:G242"/>
    <mergeCell ref="H242:K242"/>
    <mergeCell ref="C275:K275"/>
    <mergeCell ref="C345:K345"/>
    <mergeCell ref="C346:K346"/>
    <mergeCell ref="C347:G347"/>
    <mergeCell ref="H347:K347"/>
    <mergeCell ref="C277:G277"/>
    <mergeCell ref="H277:K277"/>
    <mergeCell ref="C310:K310"/>
    <mergeCell ref="C311:K311"/>
    <mergeCell ref="C312:G312"/>
    <mergeCell ref="H312:K31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Guidance!$B$44:$B$64</xm:f>
          </x14:formula1>
          <xm:sqref>C31:K31 C241:K241 C276:K276 C206:K206 C66:K66 C101:K101 C136:K136 C171:K171 C311:K311 C346:K346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B1:M269"/>
  <sheetViews>
    <sheetView workbookViewId="0">
      <selection activeCell="B2" sqref="B2:E3"/>
    </sheetView>
  </sheetViews>
  <sheetFormatPr defaultRowHeight="14.75" x14ac:dyDescent="0.75"/>
  <cols>
    <col min="1" max="1" width="3.7265625" customWidth="1"/>
    <col min="2" max="2" width="47.26953125" customWidth="1"/>
    <col min="3" max="11" width="20.7265625" customWidth="1"/>
  </cols>
  <sheetData>
    <row r="1" spans="2:13" ht="15.5" thickBot="1" x14ac:dyDescent="0.9"/>
    <row r="2" spans="2:13" ht="24.95" customHeight="1" thickBot="1" x14ac:dyDescent="0.9">
      <c r="B2" s="314" t="s">
        <v>161</v>
      </c>
      <c r="C2" s="314"/>
      <c r="D2" s="314"/>
      <c r="E2" s="314"/>
      <c r="F2" s="20"/>
      <c r="G2" s="13"/>
      <c r="H2" s="13"/>
      <c r="I2" s="13"/>
      <c r="J2" s="13"/>
      <c r="K2" s="13"/>
    </row>
    <row r="3" spans="2:13" ht="24.95" customHeight="1" thickBot="1" x14ac:dyDescent="0.9">
      <c r="B3" s="314"/>
      <c r="C3" s="314"/>
      <c r="D3" s="314"/>
      <c r="E3" s="314"/>
      <c r="F3" s="315"/>
      <c r="G3" s="13"/>
      <c r="H3" s="13"/>
      <c r="I3" s="13"/>
      <c r="J3" s="13"/>
      <c r="K3" s="13"/>
    </row>
    <row r="4" spans="2:13" ht="21" thickBot="1" x14ac:dyDescent="0.9">
      <c r="B4" s="15" t="s">
        <v>3</v>
      </c>
      <c r="C4" s="316" t="str">
        <f>'1) Associated companies'!C4:D4</f>
        <v>TF0006</v>
      </c>
      <c r="D4" s="316"/>
      <c r="E4" s="316"/>
      <c r="F4" s="315"/>
      <c r="G4" s="12"/>
      <c r="H4" s="12"/>
      <c r="I4" s="12"/>
      <c r="J4" s="12"/>
      <c r="K4" s="12"/>
    </row>
    <row r="5" spans="2:13" ht="21" thickBot="1" x14ac:dyDescent="0.9">
      <c r="B5" s="15" t="s">
        <v>5</v>
      </c>
      <c r="C5" s="316" t="str">
        <f>'1) Associated companies'!C5:D5</f>
        <v>Celsa Steel UK Ltd</v>
      </c>
      <c r="D5" s="316"/>
      <c r="E5" s="316"/>
      <c r="F5" s="5"/>
      <c r="G5" s="5"/>
      <c r="H5" s="5"/>
      <c r="I5" s="5"/>
      <c r="J5" s="5"/>
      <c r="K5" s="5"/>
    </row>
    <row r="6" spans="2:13" s="130" customFormat="1" ht="14.25" x14ac:dyDescent="0.65"/>
    <row r="7" spans="2:13" s="130" customFormat="1" ht="15.25" x14ac:dyDescent="0.65">
      <c r="B7" s="291" t="s">
        <v>162</v>
      </c>
      <c r="C7" s="291"/>
      <c r="D7" s="291"/>
      <c r="E7" s="291"/>
      <c r="F7" s="131"/>
      <c r="G7" s="131"/>
    </row>
    <row r="8" spans="2:13" s="130" customFormat="1" ht="15.25" x14ac:dyDescent="0.65">
      <c r="B8" s="131"/>
      <c r="C8" s="131"/>
      <c r="D8" s="131"/>
      <c r="E8" s="131"/>
      <c r="F8" s="131"/>
      <c r="G8" s="131"/>
    </row>
    <row r="9" spans="2:13" s="130" customFormat="1" ht="15.95" customHeight="1" x14ac:dyDescent="0.65">
      <c r="B9" s="120" t="s">
        <v>133</v>
      </c>
      <c r="C9" s="299" t="s">
        <v>8</v>
      </c>
      <c r="D9" s="300"/>
      <c r="E9" s="300"/>
      <c r="F9" s="300"/>
      <c r="G9" s="301"/>
      <c r="H9" s="295" t="s">
        <v>9</v>
      </c>
      <c r="I9" s="296"/>
      <c r="J9" s="296"/>
      <c r="K9" s="297"/>
    </row>
    <row r="10" spans="2:13" s="130" customFormat="1" ht="15.5" x14ac:dyDescent="0.7">
      <c r="B10" s="120" t="s">
        <v>127</v>
      </c>
      <c r="C10" s="69">
        <v>2013</v>
      </c>
      <c r="D10" s="69">
        <v>2014</v>
      </c>
      <c r="E10" s="69">
        <v>2015</v>
      </c>
      <c r="F10" s="69">
        <v>2016</v>
      </c>
      <c r="G10" s="69">
        <v>2017</v>
      </c>
      <c r="H10" s="214">
        <v>2018</v>
      </c>
      <c r="I10" s="214">
        <v>2019</v>
      </c>
      <c r="J10" s="214" t="s">
        <v>134</v>
      </c>
      <c r="K10" s="214" t="s">
        <v>135</v>
      </c>
    </row>
    <row r="11" spans="2:13" s="134" customFormat="1" ht="15.25" x14ac:dyDescent="0.65">
      <c r="B11" s="132" t="s">
        <v>225</v>
      </c>
      <c r="C11" s="218">
        <v>100</v>
      </c>
      <c r="D11" s="218">
        <v>94.962759911673047</v>
      </c>
      <c r="E11" s="218">
        <v>76.697483886806509</v>
      </c>
      <c r="F11" s="218">
        <v>80.282807090836044</v>
      </c>
      <c r="G11" s="218">
        <v>93.628141666408638</v>
      </c>
      <c r="H11" s="218">
        <v>100.81833290257883</v>
      </c>
      <c r="I11" s="218">
        <v>98.121755840719445</v>
      </c>
      <c r="J11" s="218">
        <v>23.13676193285356</v>
      </c>
      <c r="K11" s="218">
        <v>15.938231366135074</v>
      </c>
      <c r="M11" s="134" t="s">
        <v>251</v>
      </c>
    </row>
    <row r="12" spans="2:13" s="134" customFormat="1" ht="15.25" x14ac:dyDescent="0.65">
      <c r="B12" s="173"/>
      <c r="C12" s="172"/>
      <c r="D12" s="172"/>
      <c r="E12" s="172"/>
      <c r="F12" s="172"/>
      <c r="G12" s="172"/>
      <c r="H12" s="172"/>
      <c r="I12" s="172"/>
      <c r="J12" s="172"/>
      <c r="K12" s="172"/>
    </row>
    <row r="13" spans="2:13" s="135" customFormat="1" ht="15.75" customHeight="1" x14ac:dyDescent="0.75">
      <c r="B13" s="291" t="s">
        <v>230</v>
      </c>
      <c r="C13" s="291"/>
      <c r="D13" s="291"/>
      <c r="E13" s="291"/>
      <c r="F13" s="291"/>
    </row>
    <row r="14" spans="2:13" s="135" customFormat="1" ht="15.75" customHeight="1" x14ac:dyDescent="0.75">
      <c r="B14" s="298" t="s">
        <v>227</v>
      </c>
      <c r="C14" s="298"/>
      <c r="D14" s="298"/>
      <c r="E14" s="298"/>
      <c r="F14" s="298"/>
    </row>
    <row r="15" spans="2:13" s="130" customFormat="1" ht="15.95" customHeight="1" x14ac:dyDescent="0.65"/>
    <row r="16" spans="2:13" s="130" customFormat="1" ht="15.25" x14ac:dyDescent="0.65">
      <c r="B16" s="120" t="s">
        <v>133</v>
      </c>
      <c r="C16" s="299" t="s">
        <v>8</v>
      </c>
      <c r="D16" s="300"/>
      <c r="E16" s="300"/>
      <c r="F16" s="300"/>
      <c r="G16" s="301"/>
      <c r="H16" s="295" t="s">
        <v>9</v>
      </c>
      <c r="I16" s="296"/>
      <c r="J16" s="296"/>
      <c r="K16" s="297"/>
    </row>
    <row r="17" spans="2:11" s="134" customFormat="1" ht="15.5" x14ac:dyDescent="0.7">
      <c r="B17" s="120" t="s">
        <v>127</v>
      </c>
      <c r="C17" s="69">
        <v>2013</v>
      </c>
      <c r="D17" s="69">
        <v>2014</v>
      </c>
      <c r="E17" s="69">
        <v>2015</v>
      </c>
      <c r="F17" s="69">
        <v>2016</v>
      </c>
      <c r="G17" s="69">
        <v>2017</v>
      </c>
      <c r="H17" s="214">
        <v>2018</v>
      </c>
      <c r="I17" s="214">
        <v>2019</v>
      </c>
      <c r="J17" s="214" t="s">
        <v>134</v>
      </c>
      <c r="K17" s="214" t="s">
        <v>135</v>
      </c>
    </row>
    <row r="18" spans="2:11" s="134" customFormat="1" ht="15.5" x14ac:dyDescent="0.7">
      <c r="B18" s="136" t="s">
        <v>226</v>
      </c>
      <c r="C18" s="174"/>
      <c r="D18" s="174"/>
      <c r="E18" s="174"/>
      <c r="F18" s="174"/>
      <c r="G18" s="174"/>
      <c r="H18" s="174"/>
      <c r="I18" s="174"/>
      <c r="J18" s="174"/>
      <c r="K18" s="174"/>
    </row>
    <row r="19" spans="2:11" s="134" customFormat="1" ht="15.5" x14ac:dyDescent="0.7">
      <c r="B19" s="120" t="s">
        <v>237</v>
      </c>
      <c r="C19" s="174"/>
      <c r="D19" s="174"/>
      <c r="E19" s="174"/>
      <c r="F19" s="174"/>
      <c r="G19" s="174"/>
      <c r="H19" s="174"/>
      <c r="I19" s="174"/>
      <c r="J19" s="174"/>
      <c r="K19" s="174"/>
    </row>
    <row r="20" spans="2:11" s="135" customFormat="1" ht="16.5" thickBot="1" x14ac:dyDescent="0.9">
      <c r="B20" s="177" t="s">
        <v>238</v>
      </c>
      <c r="C20" s="197"/>
      <c r="D20" s="197"/>
      <c r="E20" s="197"/>
      <c r="F20" s="197"/>
      <c r="G20" s="197"/>
      <c r="H20" s="197"/>
      <c r="I20" s="197"/>
      <c r="J20" s="197"/>
      <c r="K20" s="197"/>
    </row>
    <row r="21" spans="2:11" s="134" customFormat="1" ht="15.5" x14ac:dyDescent="0.7">
      <c r="B21" s="179" t="s">
        <v>228</v>
      </c>
      <c r="C21" s="180"/>
      <c r="D21" s="180"/>
      <c r="E21" s="180"/>
      <c r="F21" s="180"/>
      <c r="G21" s="180"/>
      <c r="H21" s="180"/>
      <c r="I21" s="180"/>
      <c r="J21" s="180"/>
      <c r="K21" s="180"/>
    </row>
    <row r="22" spans="2:11" s="134" customFormat="1" ht="15.5" x14ac:dyDescent="0.7">
      <c r="B22" s="120" t="s">
        <v>239</v>
      </c>
      <c r="C22" s="174"/>
      <c r="D22" s="174"/>
      <c r="E22" s="174"/>
      <c r="F22" s="174"/>
      <c r="G22" s="174"/>
      <c r="H22" s="174"/>
      <c r="I22" s="174"/>
      <c r="J22" s="174"/>
      <c r="K22" s="174"/>
    </row>
    <row r="23" spans="2:11" s="135" customFormat="1" ht="16.5" thickBot="1" x14ac:dyDescent="0.9">
      <c r="B23" s="177" t="s">
        <v>240</v>
      </c>
      <c r="C23" s="197"/>
      <c r="D23" s="197"/>
      <c r="E23" s="197"/>
      <c r="F23" s="197"/>
      <c r="G23" s="197"/>
      <c r="H23" s="197"/>
      <c r="I23" s="197"/>
      <c r="J23" s="197"/>
      <c r="K23" s="197"/>
    </row>
    <row r="24" spans="2:11" s="134" customFormat="1" ht="15.5" x14ac:dyDescent="0.7">
      <c r="B24" s="175" t="s">
        <v>229</v>
      </c>
      <c r="C24" s="176"/>
      <c r="D24" s="176"/>
      <c r="E24" s="176"/>
      <c r="F24" s="176"/>
      <c r="G24" s="176"/>
      <c r="H24" s="176"/>
      <c r="I24" s="176"/>
      <c r="J24" s="176"/>
      <c r="K24" s="176"/>
    </row>
    <row r="25" spans="2:11" s="134" customFormat="1" ht="15.5" x14ac:dyDescent="0.7">
      <c r="B25" s="120" t="s">
        <v>241</v>
      </c>
      <c r="C25" s="174"/>
      <c r="D25" s="174"/>
      <c r="E25" s="174"/>
      <c r="F25" s="174"/>
      <c r="G25" s="174"/>
      <c r="H25" s="174"/>
      <c r="I25" s="174"/>
      <c r="J25" s="174"/>
      <c r="K25" s="174"/>
    </row>
    <row r="26" spans="2:11" s="135" customFormat="1" ht="15.75" x14ac:dyDescent="0.75">
      <c r="B26" s="120" t="s">
        <v>242</v>
      </c>
      <c r="C26" s="198"/>
      <c r="D26" s="198"/>
      <c r="E26" s="198"/>
      <c r="F26" s="198"/>
      <c r="G26" s="198"/>
      <c r="H26" s="198"/>
      <c r="I26" s="198"/>
      <c r="J26" s="198"/>
      <c r="K26" s="198"/>
    </row>
    <row r="27" spans="2:11" s="30" customFormat="1" x14ac:dyDescent="0.75"/>
    <row r="28" spans="2:11" s="30" customFormat="1" ht="15.75" x14ac:dyDescent="0.75">
      <c r="B28" s="291" t="s">
        <v>136</v>
      </c>
      <c r="C28" s="291"/>
      <c r="D28" s="291"/>
      <c r="E28" s="291"/>
      <c r="F28" s="8"/>
      <c r="G28" s="8"/>
    </row>
    <row r="29" spans="2:11" s="30" customFormat="1" ht="15.75" x14ac:dyDescent="0.75">
      <c r="B29" s="8"/>
      <c r="C29" s="8"/>
      <c r="D29" s="8"/>
      <c r="E29" s="8"/>
      <c r="F29" s="8"/>
      <c r="G29" s="8"/>
    </row>
    <row r="30" spans="2:11" s="30" customFormat="1" ht="15.75" customHeight="1" x14ac:dyDescent="0.75">
      <c r="B30" s="23"/>
      <c r="C30" s="288" t="s">
        <v>131</v>
      </c>
      <c r="D30" s="289"/>
      <c r="E30" s="289"/>
      <c r="F30" s="289"/>
      <c r="G30" s="289"/>
      <c r="H30" s="289"/>
      <c r="I30" s="289"/>
      <c r="J30" s="289"/>
      <c r="K30" s="290"/>
    </row>
    <row r="31" spans="2:11" s="30" customFormat="1" ht="30" customHeight="1" x14ac:dyDescent="0.75">
      <c r="B31" s="21" t="s">
        <v>126</v>
      </c>
      <c r="C31" s="305" t="s">
        <v>33</v>
      </c>
      <c r="D31" s="306"/>
      <c r="E31" s="306"/>
      <c r="F31" s="306"/>
      <c r="G31" s="306"/>
      <c r="H31" s="306"/>
      <c r="I31" s="306"/>
      <c r="J31" s="306"/>
      <c r="K31" s="307"/>
    </row>
    <row r="32" spans="2:11" s="30" customFormat="1" ht="15.95" customHeight="1" x14ac:dyDescent="0.75">
      <c r="B32" s="21" t="s">
        <v>133</v>
      </c>
      <c r="C32" s="308" t="s">
        <v>8</v>
      </c>
      <c r="D32" s="309"/>
      <c r="E32" s="309"/>
      <c r="F32" s="309"/>
      <c r="G32" s="310"/>
      <c r="H32" s="311" t="s">
        <v>9</v>
      </c>
      <c r="I32" s="312"/>
      <c r="J32" s="312"/>
      <c r="K32" s="313"/>
    </row>
    <row r="33" spans="2:11" s="30" customFormat="1" ht="15.75" x14ac:dyDescent="0.75">
      <c r="B33" s="21" t="s">
        <v>127</v>
      </c>
      <c r="C33" s="69">
        <v>2013</v>
      </c>
      <c r="D33" s="69">
        <v>2014</v>
      </c>
      <c r="E33" s="69">
        <v>2015</v>
      </c>
      <c r="F33" s="69">
        <v>2016</v>
      </c>
      <c r="G33" s="69">
        <v>2017</v>
      </c>
      <c r="H33" s="214">
        <v>2018</v>
      </c>
      <c r="I33" s="214">
        <v>2019</v>
      </c>
      <c r="J33" s="214" t="s">
        <v>134</v>
      </c>
      <c r="K33" s="214" t="s">
        <v>135</v>
      </c>
    </row>
    <row r="34" spans="2:11" ht="31" x14ac:dyDescent="0.75">
      <c r="B34" s="21" t="s">
        <v>216</v>
      </c>
      <c r="C34" s="182"/>
      <c r="D34" s="182"/>
      <c r="E34" s="182"/>
      <c r="F34" s="182"/>
      <c r="G34" s="182"/>
      <c r="H34" s="182"/>
      <c r="I34" s="182"/>
      <c r="J34" s="182"/>
      <c r="K34" s="182"/>
    </row>
    <row r="35" spans="2:11" ht="31" x14ac:dyDescent="0.75">
      <c r="B35" s="21" t="s">
        <v>217</v>
      </c>
      <c r="C35" s="182"/>
      <c r="D35" s="182"/>
      <c r="E35" s="182"/>
      <c r="F35" s="182"/>
      <c r="G35" s="182"/>
      <c r="H35" s="182"/>
      <c r="I35" s="182"/>
      <c r="J35" s="182"/>
      <c r="K35" s="182"/>
    </row>
    <row r="36" spans="2:11" ht="15.75" x14ac:dyDescent="0.75">
      <c r="B36" s="102" t="s">
        <v>164</v>
      </c>
      <c r="C36" s="219">
        <v>100</v>
      </c>
      <c r="D36" s="219">
        <v>106.76801922687567</v>
      </c>
      <c r="E36" s="219">
        <v>103.06855419563902</v>
      </c>
      <c r="F36" s="219">
        <v>108.38868717277138</v>
      </c>
      <c r="G36" s="219">
        <v>131.96515719131276</v>
      </c>
      <c r="H36" s="219">
        <v>146.75217529160267</v>
      </c>
      <c r="I36" s="219">
        <v>148.31741639830932</v>
      </c>
      <c r="J36" s="219">
        <v>34.881586166872985</v>
      </c>
      <c r="K36" s="219">
        <v>19.160054331454138</v>
      </c>
    </row>
    <row r="37" spans="2:11" ht="31" x14ac:dyDescent="0.75">
      <c r="B37" s="21" t="s">
        <v>218</v>
      </c>
      <c r="C37" s="220"/>
      <c r="D37" s="220"/>
      <c r="E37" s="220"/>
      <c r="F37" s="220"/>
      <c r="G37" s="220"/>
      <c r="H37" s="220"/>
      <c r="I37" s="220"/>
      <c r="J37" s="220"/>
      <c r="K37" s="220"/>
    </row>
    <row r="38" spans="2:11" ht="31" x14ac:dyDescent="0.75">
      <c r="B38" s="21" t="s">
        <v>219</v>
      </c>
      <c r="C38" s="221"/>
      <c r="D38" s="221"/>
      <c r="E38" s="221"/>
      <c r="F38" s="221"/>
      <c r="G38" s="221"/>
      <c r="H38" s="221"/>
      <c r="I38" s="221"/>
      <c r="J38" s="221"/>
      <c r="K38" s="221"/>
    </row>
    <row r="39" spans="2:11" ht="15.75" x14ac:dyDescent="0.75">
      <c r="B39" s="102" t="s">
        <v>165</v>
      </c>
      <c r="C39" s="219">
        <v>100</v>
      </c>
      <c r="D39" s="219">
        <v>99.496220244584563</v>
      </c>
      <c r="E39" s="219">
        <v>82.419295273525549</v>
      </c>
      <c r="F39" s="219">
        <v>93.528295033560866</v>
      </c>
      <c r="G39" s="219">
        <v>131.64717448111756</v>
      </c>
      <c r="H39" s="219">
        <v>147.72227102014745</v>
      </c>
      <c r="I39" s="219">
        <v>129.29385789314156</v>
      </c>
      <c r="J39" s="219">
        <v>27.798863018842404</v>
      </c>
      <c r="K39" s="219">
        <v>24.635344800665742</v>
      </c>
    </row>
    <row r="40" spans="2:11" ht="15.75" x14ac:dyDescent="0.75">
      <c r="B40" s="159" t="s">
        <v>163</v>
      </c>
      <c r="C40" s="222">
        <v>99.999999999999986</v>
      </c>
      <c r="D40" s="222">
        <v>102.31021166649177</v>
      </c>
      <c r="E40" s="222">
        <v>90.410005360132018</v>
      </c>
      <c r="F40" s="222">
        <v>99.278868737227853</v>
      </c>
      <c r="G40" s="222">
        <v>131.77022527239814</v>
      </c>
      <c r="H40" s="222">
        <v>147.34686995842918</v>
      </c>
      <c r="I40" s="222">
        <v>136.65546546481093</v>
      </c>
      <c r="J40" s="222">
        <v>30.539687157523716</v>
      </c>
      <c r="K40" s="222">
        <v>22.516554051590699</v>
      </c>
    </row>
    <row r="41" spans="2:11" ht="16.5" thickBot="1" x14ac:dyDescent="0.9">
      <c r="B41" s="106" t="s">
        <v>166</v>
      </c>
      <c r="C41" s="223">
        <v>100</v>
      </c>
      <c r="D41" s="223">
        <v>107.73719272865777</v>
      </c>
      <c r="E41" s="223">
        <v>117.87871098035372</v>
      </c>
      <c r="F41" s="223">
        <v>123.66143179933745</v>
      </c>
      <c r="G41" s="223">
        <v>140.73784113102172</v>
      </c>
      <c r="H41" s="223">
        <v>146.15086930748109</v>
      </c>
      <c r="I41" s="223">
        <v>139.27132091545843</v>
      </c>
      <c r="J41" s="223">
        <v>131.99637549175887</v>
      </c>
      <c r="K41" s="223">
        <v>141.27385614085753</v>
      </c>
    </row>
    <row r="42" spans="2:11" ht="31" x14ac:dyDescent="0.75">
      <c r="B42" s="22" t="s">
        <v>220</v>
      </c>
      <c r="C42" s="192"/>
      <c r="D42" s="192"/>
      <c r="E42" s="192"/>
      <c r="F42" s="192"/>
      <c r="G42" s="192"/>
      <c r="H42" s="192"/>
      <c r="I42" s="192"/>
      <c r="J42" s="192"/>
      <c r="K42" s="192"/>
    </row>
    <row r="43" spans="2:11" ht="31" x14ac:dyDescent="0.75">
      <c r="B43" s="21" t="s">
        <v>221</v>
      </c>
      <c r="C43" s="192"/>
      <c r="D43" s="192"/>
      <c r="E43" s="192"/>
      <c r="F43" s="192"/>
      <c r="G43" s="192"/>
      <c r="H43" s="192"/>
      <c r="I43" s="192"/>
      <c r="J43" s="192"/>
      <c r="K43" s="192"/>
    </row>
    <row r="44" spans="2:11" ht="15.75" x14ac:dyDescent="0.75">
      <c r="B44" s="105" t="s">
        <v>167</v>
      </c>
      <c r="C44" s="193">
        <v>100</v>
      </c>
      <c r="D44" s="193">
        <v>113.74069659387729</v>
      </c>
      <c r="E44" s="193">
        <v>135.45569274923989</v>
      </c>
      <c r="F44" s="193">
        <v>143.40601288671681</v>
      </c>
      <c r="G44" s="193">
        <v>138.79080859783954</v>
      </c>
      <c r="H44" s="193">
        <v>139.11091461072209</v>
      </c>
      <c r="I44" s="193">
        <v>150.61831758666256</v>
      </c>
      <c r="J44" s="193">
        <v>38.591350635183915</v>
      </c>
      <c r="K44" s="193">
        <v>21.302345339532167</v>
      </c>
    </row>
    <row r="45" spans="2:11" ht="31" x14ac:dyDescent="0.75">
      <c r="B45" s="22" t="s">
        <v>222</v>
      </c>
      <c r="C45" s="192"/>
      <c r="D45" s="192"/>
      <c r="E45" s="192"/>
      <c r="F45" s="192"/>
      <c r="G45" s="192"/>
      <c r="H45" s="192"/>
      <c r="I45" s="192"/>
      <c r="J45" s="192"/>
      <c r="K45" s="192"/>
    </row>
    <row r="46" spans="2:11" ht="31" x14ac:dyDescent="0.75">
      <c r="B46" s="22" t="s">
        <v>223</v>
      </c>
      <c r="C46" s="194"/>
      <c r="D46" s="194"/>
      <c r="E46" s="194"/>
      <c r="F46" s="194"/>
      <c r="G46" s="194"/>
      <c r="H46" s="194"/>
      <c r="I46" s="194"/>
      <c r="J46" s="194"/>
      <c r="K46" s="194"/>
    </row>
    <row r="47" spans="2:11" ht="15.75" x14ac:dyDescent="0.75">
      <c r="B47" s="102" t="s">
        <v>168</v>
      </c>
      <c r="C47" s="195">
        <v>100</v>
      </c>
      <c r="D47" s="195">
        <v>111.12660210152903</v>
      </c>
      <c r="E47" s="195">
        <v>112.35910394393979</v>
      </c>
      <c r="F47" s="195">
        <v>120.26107880527466</v>
      </c>
      <c r="G47" s="195">
        <v>141.62891853194316</v>
      </c>
      <c r="H47" s="195">
        <v>137.00172831004218</v>
      </c>
      <c r="I47" s="195">
        <v>129.32857427390394</v>
      </c>
      <c r="J47" s="195">
        <v>30.826995046367838</v>
      </c>
      <c r="K47" s="195">
        <v>26.124673428405064</v>
      </c>
    </row>
    <row r="48" spans="2:11" ht="15.75" x14ac:dyDescent="0.75">
      <c r="B48" s="102" t="s">
        <v>169</v>
      </c>
      <c r="C48" s="196">
        <v>100</v>
      </c>
      <c r="D48" s="196">
        <v>112.07272524862469</v>
      </c>
      <c r="E48" s="196">
        <v>120.71848703112683</v>
      </c>
      <c r="F48" s="196">
        <v>128.6379595708909</v>
      </c>
      <c r="G48" s="196">
        <v>140.60171713944669</v>
      </c>
      <c r="H48" s="196">
        <v>137.76510927674079</v>
      </c>
      <c r="I48" s="196">
        <v>137.03400305732623</v>
      </c>
      <c r="J48" s="196">
        <v>33.637159929987405</v>
      </c>
      <c r="K48" s="196">
        <v>24.379320978014629</v>
      </c>
    </row>
    <row r="49" spans="2:11" ht="15.75" x14ac:dyDescent="0.75">
      <c r="B49" s="107" t="s">
        <v>170</v>
      </c>
      <c r="C49" s="224">
        <v>100</v>
      </c>
      <c r="D49" s="224">
        <v>91.289126270039802</v>
      </c>
      <c r="E49" s="224">
        <v>74.893255858003016</v>
      </c>
      <c r="F49" s="224">
        <v>77.176961659218804</v>
      </c>
      <c r="G49" s="224">
        <v>93.718788044181863</v>
      </c>
      <c r="H49" s="224">
        <v>106.95514323763986</v>
      </c>
      <c r="I49" s="224">
        <v>99.723763749091589</v>
      </c>
      <c r="J49" s="224">
        <v>90.791515160879243</v>
      </c>
      <c r="K49" s="224">
        <v>92.359233761663091</v>
      </c>
    </row>
    <row r="50" spans="2:11" ht="15.75" x14ac:dyDescent="0.75">
      <c r="B50" s="107" t="s">
        <v>171</v>
      </c>
      <c r="C50" s="224">
        <v>100</v>
      </c>
      <c r="D50" s="224">
        <v>93.869672354919473</v>
      </c>
      <c r="E50" s="224">
        <v>76.09023445507232</v>
      </c>
      <c r="F50" s="224">
        <v>75.581689352449075</v>
      </c>
      <c r="G50" s="224">
        <v>95.082058044416456</v>
      </c>
      <c r="H50" s="224">
        <v>105.49292677879615</v>
      </c>
      <c r="I50" s="224">
        <v>98.472362973361882</v>
      </c>
      <c r="J50" s="224">
        <v>90.387057184444018</v>
      </c>
      <c r="K50" s="224">
        <v>89.943403066973858</v>
      </c>
    </row>
    <row r="51" spans="2:11" ht="31" x14ac:dyDescent="0.75">
      <c r="B51" s="107" t="s">
        <v>172</v>
      </c>
      <c r="C51" s="224">
        <v>100</v>
      </c>
      <c r="D51" s="224">
        <v>89.534115471002565</v>
      </c>
      <c r="E51" s="224">
        <v>73.353464366045188</v>
      </c>
      <c r="F51" s="224">
        <v>77.771042770205653</v>
      </c>
      <c r="G51" s="224">
        <v>92.95218508035542</v>
      </c>
      <c r="H51" s="224">
        <v>107.82511494004227</v>
      </c>
      <c r="I51" s="224">
        <v>99.973156449796747</v>
      </c>
      <c r="J51" s="224">
        <v>90.177011989100052</v>
      </c>
      <c r="K51" s="224">
        <v>94.299149301058847</v>
      </c>
    </row>
    <row r="52" spans="2:11" ht="15.75" x14ac:dyDescent="0.75">
      <c r="B52" s="9"/>
      <c r="C52" s="25"/>
      <c r="D52" s="25"/>
      <c r="E52" s="25"/>
      <c r="F52" s="25"/>
      <c r="G52" s="25"/>
      <c r="H52" s="25"/>
      <c r="I52" s="25"/>
      <c r="J52" s="25"/>
      <c r="K52" s="25"/>
    </row>
    <row r="53" spans="2:11" x14ac:dyDescent="0.75">
      <c r="C53" s="26"/>
      <c r="D53" s="25"/>
      <c r="E53" s="25"/>
      <c r="F53" s="25"/>
      <c r="G53" s="25"/>
      <c r="H53" s="25"/>
      <c r="I53" s="25"/>
      <c r="J53" s="25"/>
      <c r="K53" s="25"/>
    </row>
    <row r="54" spans="2:11" s="30" customFormat="1" ht="15.75" customHeight="1" x14ac:dyDescent="0.75">
      <c r="B54" s="23"/>
      <c r="C54" s="288" t="s">
        <v>131</v>
      </c>
      <c r="D54" s="289"/>
      <c r="E54" s="289"/>
      <c r="F54" s="289"/>
      <c r="G54" s="289"/>
      <c r="H54" s="289"/>
      <c r="I54" s="289"/>
      <c r="J54" s="289"/>
      <c r="K54" s="290"/>
    </row>
    <row r="55" spans="2:11" s="30" customFormat="1" ht="30" customHeight="1" x14ac:dyDescent="0.75">
      <c r="B55" s="21" t="s">
        <v>126</v>
      </c>
      <c r="C55" s="305" t="s">
        <v>47</v>
      </c>
      <c r="D55" s="306"/>
      <c r="E55" s="306"/>
      <c r="F55" s="306"/>
      <c r="G55" s="306"/>
      <c r="H55" s="306"/>
      <c r="I55" s="306"/>
      <c r="J55" s="306"/>
      <c r="K55" s="307"/>
    </row>
    <row r="56" spans="2:11" s="30" customFormat="1" ht="15.95" customHeight="1" x14ac:dyDescent="0.75">
      <c r="B56" s="21" t="s">
        <v>133</v>
      </c>
      <c r="C56" s="308" t="s">
        <v>8</v>
      </c>
      <c r="D56" s="309"/>
      <c r="E56" s="309"/>
      <c r="F56" s="309"/>
      <c r="G56" s="310"/>
      <c r="H56" s="311" t="s">
        <v>9</v>
      </c>
      <c r="I56" s="312"/>
      <c r="J56" s="312"/>
      <c r="K56" s="313"/>
    </row>
    <row r="57" spans="2:11" s="30" customFormat="1" ht="15.75" x14ac:dyDescent="0.75">
      <c r="B57" s="21" t="s">
        <v>127</v>
      </c>
      <c r="C57" s="69">
        <v>2013</v>
      </c>
      <c r="D57" s="69">
        <v>2014</v>
      </c>
      <c r="E57" s="69">
        <v>2015</v>
      </c>
      <c r="F57" s="69">
        <v>2016</v>
      </c>
      <c r="G57" s="69">
        <v>2017</v>
      </c>
      <c r="H57" s="214">
        <v>2018</v>
      </c>
      <c r="I57" s="214">
        <v>2019</v>
      </c>
      <c r="J57" s="214" t="s">
        <v>134</v>
      </c>
      <c r="K57" s="214" t="s">
        <v>135</v>
      </c>
    </row>
    <row r="58" spans="2:11" ht="31" x14ac:dyDescent="0.75">
      <c r="B58" s="21" t="s">
        <v>216</v>
      </c>
      <c r="C58" s="182"/>
      <c r="D58" s="182"/>
      <c r="E58" s="182"/>
      <c r="F58" s="182"/>
      <c r="G58" s="182"/>
      <c r="H58" s="182"/>
      <c r="I58" s="182"/>
      <c r="J58" s="182"/>
      <c r="K58" s="182"/>
    </row>
    <row r="59" spans="2:11" ht="31" x14ac:dyDescent="0.75">
      <c r="B59" s="21" t="s">
        <v>217</v>
      </c>
      <c r="C59" s="182"/>
      <c r="D59" s="182"/>
      <c r="E59" s="182"/>
      <c r="F59" s="182"/>
      <c r="G59" s="182"/>
      <c r="H59" s="182"/>
      <c r="I59" s="182"/>
      <c r="J59" s="182"/>
      <c r="K59" s="182"/>
    </row>
    <row r="60" spans="2:11" ht="15.75" x14ac:dyDescent="0.75">
      <c r="B60" s="102" t="s">
        <v>164</v>
      </c>
      <c r="C60" s="225">
        <v>100</v>
      </c>
      <c r="D60" s="225">
        <v>91.425634209492145</v>
      </c>
      <c r="E60" s="225">
        <v>73.696244893701035</v>
      </c>
      <c r="F60" s="225">
        <v>74.971381471987712</v>
      </c>
      <c r="G60" s="225">
        <v>92.8148597429402</v>
      </c>
      <c r="H60" s="225">
        <v>102.84541389478522</v>
      </c>
      <c r="I60" s="225">
        <v>88.47395793484057</v>
      </c>
      <c r="J60" s="225">
        <v>20.743221777909572</v>
      </c>
      <c r="K60" s="225">
        <v>11.437098843666572</v>
      </c>
    </row>
    <row r="61" spans="2:11" ht="31" x14ac:dyDescent="0.75">
      <c r="B61" s="21" t="s">
        <v>218</v>
      </c>
      <c r="C61" s="182"/>
      <c r="D61" s="182"/>
      <c r="E61" s="182"/>
      <c r="F61" s="182"/>
      <c r="G61" s="182"/>
      <c r="H61" s="182"/>
      <c r="I61" s="182"/>
      <c r="J61" s="182"/>
      <c r="K61" s="182"/>
    </row>
    <row r="62" spans="2:11" ht="31" x14ac:dyDescent="0.75">
      <c r="B62" s="21" t="s">
        <v>219</v>
      </c>
      <c r="C62" s="191"/>
      <c r="D62" s="191"/>
      <c r="E62" s="191"/>
      <c r="F62" s="191"/>
      <c r="G62" s="191"/>
      <c r="H62" s="191"/>
      <c r="I62" s="191"/>
      <c r="J62" s="191"/>
      <c r="K62" s="191"/>
    </row>
    <row r="63" spans="2:11" ht="15.75" x14ac:dyDescent="0.75">
      <c r="B63" s="102" t="s">
        <v>165</v>
      </c>
      <c r="C63" s="219">
        <v>100</v>
      </c>
      <c r="D63" s="219">
        <v>83.499453914726644</v>
      </c>
      <c r="E63" s="219">
        <v>69.780586078838326</v>
      </c>
      <c r="F63" s="219">
        <v>65.351209092451498</v>
      </c>
      <c r="G63" s="219">
        <v>68.193699477000067</v>
      </c>
      <c r="H63" s="219">
        <v>66.100298242050457</v>
      </c>
      <c r="I63" s="219">
        <v>66.386639346506385</v>
      </c>
      <c r="J63" s="219">
        <v>16.930256574576369</v>
      </c>
      <c r="K63" s="219">
        <v>10.341028612497386</v>
      </c>
    </row>
    <row r="64" spans="2:11" ht="15.75" x14ac:dyDescent="0.75">
      <c r="B64" s="159" t="s">
        <v>163</v>
      </c>
      <c r="C64" s="222">
        <v>100</v>
      </c>
      <c r="D64" s="222">
        <v>86.907758161461885</v>
      </c>
      <c r="E64" s="222">
        <v>71.464342449643638</v>
      </c>
      <c r="F64" s="222">
        <v>69.487939920685633</v>
      </c>
      <c r="G64" s="222">
        <v>78.780943518038583</v>
      </c>
      <c r="H64" s="222">
        <v>81.900914562714036</v>
      </c>
      <c r="I64" s="222">
        <v>75.884316530727048</v>
      </c>
      <c r="J64" s="222">
        <v>18.569854087107942</v>
      </c>
      <c r="K64" s="222">
        <v>10.812345272563915</v>
      </c>
    </row>
    <row r="65" spans="2:11" ht="16.5" thickBot="1" x14ac:dyDescent="0.9">
      <c r="B65" s="106" t="s">
        <v>166</v>
      </c>
      <c r="C65" s="223">
        <v>100.00000000000001</v>
      </c>
      <c r="D65" s="223">
        <v>91.517725729851037</v>
      </c>
      <c r="E65" s="223">
        <v>93.176905979228493</v>
      </c>
      <c r="F65" s="223">
        <v>86.553949019325458</v>
      </c>
      <c r="G65" s="223">
        <v>84.142376550343471</v>
      </c>
      <c r="H65" s="223">
        <v>81.236132561183311</v>
      </c>
      <c r="I65" s="223">
        <v>77.336892191278849</v>
      </c>
      <c r="J65" s="223">
        <v>80.261248920659298</v>
      </c>
      <c r="K65" s="223">
        <v>67.839053306363468</v>
      </c>
    </row>
    <row r="66" spans="2:11" ht="31" x14ac:dyDescent="0.75">
      <c r="B66" s="22" t="s">
        <v>220</v>
      </c>
      <c r="C66" s="192"/>
      <c r="D66" s="192"/>
      <c r="E66" s="192"/>
      <c r="F66" s="192"/>
      <c r="G66" s="192"/>
      <c r="H66" s="192"/>
      <c r="I66" s="192"/>
      <c r="J66" s="192"/>
      <c r="K66" s="192"/>
    </row>
    <row r="67" spans="2:11" ht="31" x14ac:dyDescent="0.75">
      <c r="B67" s="21" t="s">
        <v>221</v>
      </c>
      <c r="C67" s="192"/>
      <c r="D67" s="192"/>
      <c r="E67" s="192"/>
      <c r="F67" s="192"/>
      <c r="G67" s="192"/>
      <c r="H67" s="192"/>
      <c r="I67" s="192"/>
      <c r="J67" s="192"/>
      <c r="K67" s="192"/>
    </row>
    <row r="68" spans="2:11" ht="15.75" x14ac:dyDescent="0.75">
      <c r="B68" s="105" t="s">
        <v>167</v>
      </c>
      <c r="C68" s="193">
        <v>99.999999999999986</v>
      </c>
      <c r="D68" s="193">
        <v>96.826283784258521</v>
      </c>
      <c r="E68" s="193">
        <v>96.104861200663748</v>
      </c>
      <c r="F68" s="193">
        <v>99.235492183365807</v>
      </c>
      <c r="G68" s="193">
        <v>97.706588125175614</v>
      </c>
      <c r="H68" s="193">
        <v>97.277570457100552</v>
      </c>
      <c r="I68" s="193">
        <v>90.12405825603831</v>
      </c>
      <c r="J68" s="193">
        <v>23.231613557678443</v>
      </c>
      <c r="K68" s="193">
        <v>12.810845428617917</v>
      </c>
    </row>
    <row r="69" spans="2:11" ht="31" x14ac:dyDescent="0.75">
      <c r="B69" s="22" t="s">
        <v>222</v>
      </c>
      <c r="C69" s="192"/>
      <c r="D69" s="192"/>
      <c r="E69" s="192"/>
      <c r="F69" s="192"/>
      <c r="G69" s="192"/>
      <c r="H69" s="192"/>
      <c r="I69" s="192"/>
      <c r="J69" s="192"/>
      <c r="K69" s="192"/>
    </row>
    <row r="70" spans="2:11" ht="31" x14ac:dyDescent="0.75">
      <c r="B70" s="22" t="s">
        <v>223</v>
      </c>
      <c r="C70" s="194"/>
      <c r="D70" s="194"/>
      <c r="E70" s="194"/>
      <c r="F70" s="194"/>
      <c r="G70" s="194"/>
      <c r="H70" s="194"/>
      <c r="I70" s="194"/>
      <c r="J70" s="194"/>
      <c r="K70" s="194"/>
    </row>
    <row r="71" spans="2:11" ht="15.75" x14ac:dyDescent="0.75">
      <c r="B71" s="102" t="s">
        <v>168</v>
      </c>
      <c r="C71" s="193">
        <v>100</v>
      </c>
      <c r="D71" s="193">
        <v>91.492947689266174</v>
      </c>
      <c r="E71" s="193">
        <v>92.086321570559534</v>
      </c>
      <c r="F71" s="193">
        <v>81.29301604335302</v>
      </c>
      <c r="G71" s="193">
        <v>70.424688478849632</v>
      </c>
      <c r="H71" s="193">
        <v>58.409465262000325</v>
      </c>
      <c r="I71" s="193">
        <v>64.228942856381877</v>
      </c>
      <c r="J71" s="193">
        <v>17.930512398615139</v>
      </c>
      <c r="K71" s="193">
        <v>10.59759902586827</v>
      </c>
    </row>
    <row r="72" spans="2:11" ht="15.75" x14ac:dyDescent="0.75">
      <c r="B72" s="102" t="s">
        <v>169</v>
      </c>
      <c r="C72" s="193">
        <v>100.00000000000001</v>
      </c>
      <c r="D72" s="193">
        <v>93.651056835017243</v>
      </c>
      <c r="E72" s="193">
        <v>93.712404565110333</v>
      </c>
      <c r="F72" s="193">
        <v>88.553353881716376</v>
      </c>
      <c r="G72" s="193">
        <v>81.464179726266238</v>
      </c>
      <c r="H72" s="193">
        <v>74.137259611641966</v>
      </c>
      <c r="I72" s="193">
        <v>74.707278438260886</v>
      </c>
      <c r="J72" s="193">
        <v>20.075577830487671</v>
      </c>
      <c r="K72" s="193">
        <v>11.493178681547466</v>
      </c>
    </row>
    <row r="73" spans="2:11" ht="15.75" x14ac:dyDescent="0.75">
      <c r="B73" s="107" t="s">
        <v>170</v>
      </c>
      <c r="C73" s="193">
        <v>100</v>
      </c>
      <c r="D73" s="193">
        <v>92.79954877024521</v>
      </c>
      <c r="E73" s="193">
        <v>76.259213261346858</v>
      </c>
      <c r="F73" s="193">
        <v>78.470139045781323</v>
      </c>
      <c r="G73" s="193">
        <v>96.706237984297161</v>
      </c>
      <c r="H73" s="193">
        <v>110.47200151683636</v>
      </c>
      <c r="I73" s="193">
        <v>101.5755333577556</v>
      </c>
      <c r="J73" s="193">
        <v>92.499724012461201</v>
      </c>
      <c r="K73" s="193">
        <v>94.076195734460796</v>
      </c>
    </row>
    <row r="74" spans="2:11" ht="15.75" x14ac:dyDescent="0.75">
      <c r="B74" s="107" t="s">
        <v>171</v>
      </c>
      <c r="C74" s="193">
        <v>100</v>
      </c>
      <c r="D74" s="193">
        <v>94.422331041022161</v>
      </c>
      <c r="E74" s="193">
        <v>76.683160428092933</v>
      </c>
      <c r="F74" s="193">
        <v>75.548959170229892</v>
      </c>
      <c r="G74" s="193">
        <v>94.993450824453703</v>
      </c>
      <c r="H74" s="193">
        <v>105.72366621773322</v>
      </c>
      <c r="I74" s="193">
        <v>98.169078986090611</v>
      </c>
      <c r="J74" s="193">
        <v>89.288769057772072</v>
      </c>
      <c r="K74" s="193">
        <v>89.276690655539738</v>
      </c>
    </row>
    <row r="75" spans="2:11" ht="31" x14ac:dyDescent="0.75">
      <c r="B75" s="107" t="s">
        <v>172</v>
      </c>
      <c r="C75" s="193">
        <v>100</v>
      </c>
      <c r="D75" s="193">
        <v>91.263267851323889</v>
      </c>
      <c r="E75" s="193">
        <v>75.777362901145054</v>
      </c>
      <c r="F75" s="193">
        <v>80.389696770015419</v>
      </c>
      <c r="G75" s="193">
        <v>96.832092480580044</v>
      </c>
      <c r="H75" s="193">
        <v>113.16710047858219</v>
      </c>
      <c r="I75" s="193">
        <v>103.35938347132566</v>
      </c>
      <c r="J75" s="193">
        <v>94.4214877868408</v>
      </c>
      <c r="K75" s="193">
        <v>97.578976023299163</v>
      </c>
    </row>
    <row r="76" spans="2:11" ht="15.75" x14ac:dyDescent="0.75">
      <c r="B76" s="9"/>
      <c r="C76" s="25"/>
      <c r="D76" s="25"/>
      <c r="E76" s="25"/>
      <c r="F76" s="25"/>
      <c r="G76" s="25"/>
      <c r="H76" s="25"/>
      <c r="I76" s="25"/>
      <c r="J76" s="25"/>
      <c r="K76" s="25"/>
    </row>
    <row r="77" spans="2:11" x14ac:dyDescent="0.75">
      <c r="C77" s="26"/>
      <c r="D77" s="25"/>
      <c r="E77" s="25"/>
      <c r="F77" s="25"/>
      <c r="G77" s="25"/>
      <c r="H77" s="25"/>
      <c r="I77" s="25"/>
      <c r="J77" s="25"/>
      <c r="K77" s="25"/>
    </row>
    <row r="78" spans="2:11" s="30" customFormat="1" ht="15.75" customHeight="1" x14ac:dyDescent="0.75">
      <c r="B78" s="23"/>
      <c r="C78" s="288" t="s">
        <v>131</v>
      </c>
      <c r="D78" s="289"/>
      <c r="E78" s="289"/>
      <c r="F78" s="289"/>
      <c r="G78" s="289"/>
      <c r="H78" s="289"/>
      <c r="I78" s="289"/>
      <c r="J78" s="289"/>
      <c r="K78" s="290"/>
    </row>
    <row r="79" spans="2:11" s="30" customFormat="1" ht="30" customHeight="1" x14ac:dyDescent="0.75">
      <c r="B79" s="21" t="s">
        <v>126</v>
      </c>
      <c r="C79" s="305" t="s">
        <v>49</v>
      </c>
      <c r="D79" s="306"/>
      <c r="E79" s="306"/>
      <c r="F79" s="306"/>
      <c r="G79" s="306"/>
      <c r="H79" s="306"/>
      <c r="I79" s="306"/>
      <c r="J79" s="306"/>
      <c r="K79" s="307"/>
    </row>
    <row r="80" spans="2:11" s="30" customFormat="1" ht="15.95" customHeight="1" x14ac:dyDescent="0.75">
      <c r="B80" s="21" t="s">
        <v>133</v>
      </c>
      <c r="C80" s="308" t="s">
        <v>8</v>
      </c>
      <c r="D80" s="309"/>
      <c r="E80" s="309"/>
      <c r="F80" s="309"/>
      <c r="G80" s="310"/>
      <c r="H80" s="311" t="s">
        <v>9</v>
      </c>
      <c r="I80" s="312"/>
      <c r="J80" s="312"/>
      <c r="K80" s="313"/>
    </row>
    <row r="81" spans="2:11" s="30" customFormat="1" ht="15.75" x14ac:dyDescent="0.75">
      <c r="B81" s="21" t="s">
        <v>127</v>
      </c>
      <c r="C81" s="69">
        <v>2013</v>
      </c>
      <c r="D81" s="69">
        <v>2014</v>
      </c>
      <c r="E81" s="69">
        <v>2015</v>
      </c>
      <c r="F81" s="69">
        <v>2016</v>
      </c>
      <c r="G81" s="69">
        <v>2017</v>
      </c>
      <c r="H81" s="214">
        <v>2018</v>
      </c>
      <c r="I81" s="214">
        <v>2019</v>
      </c>
      <c r="J81" s="214" t="s">
        <v>134</v>
      </c>
      <c r="K81" s="214" t="s">
        <v>135</v>
      </c>
    </row>
    <row r="82" spans="2:11" ht="31" x14ac:dyDescent="0.75">
      <c r="B82" s="21" t="s">
        <v>216</v>
      </c>
      <c r="C82" s="182"/>
      <c r="D82" s="182"/>
      <c r="E82" s="182"/>
      <c r="F82" s="182"/>
      <c r="G82" s="182"/>
      <c r="H82" s="182"/>
      <c r="I82" s="182"/>
      <c r="J82" s="182"/>
      <c r="K82" s="182"/>
    </row>
    <row r="83" spans="2:11" ht="31" x14ac:dyDescent="0.75">
      <c r="B83" s="21" t="s">
        <v>217</v>
      </c>
      <c r="C83" s="182"/>
      <c r="D83" s="182"/>
      <c r="E83" s="182"/>
      <c r="F83" s="182"/>
      <c r="G83" s="182"/>
      <c r="H83" s="182"/>
      <c r="I83" s="182"/>
      <c r="J83" s="182"/>
      <c r="K83" s="182"/>
    </row>
    <row r="84" spans="2:11" ht="15.75" x14ac:dyDescent="0.75">
      <c r="B84" s="102" t="s">
        <v>164</v>
      </c>
      <c r="C84" s="193">
        <v>100</v>
      </c>
      <c r="D84" s="193">
        <v>103.5133469191767</v>
      </c>
      <c r="E84" s="193">
        <v>83.848594841492243</v>
      </c>
      <c r="F84" s="193">
        <v>103.89698553869519</v>
      </c>
      <c r="G84" s="193">
        <v>116.16161508923872</v>
      </c>
      <c r="H84" s="193">
        <v>115.30126181689083</v>
      </c>
      <c r="I84" s="193">
        <v>122.63768377251219</v>
      </c>
      <c r="J84" s="193">
        <v>24.262824758079855</v>
      </c>
      <c r="K84" s="193">
        <v>16.866192534443538</v>
      </c>
    </row>
    <row r="85" spans="2:11" ht="31" x14ac:dyDescent="0.75">
      <c r="B85" s="21" t="s">
        <v>218</v>
      </c>
      <c r="C85" s="182"/>
      <c r="D85" s="182"/>
      <c r="E85" s="182"/>
      <c r="F85" s="182"/>
      <c r="G85" s="182"/>
      <c r="H85" s="182"/>
      <c r="I85" s="182"/>
      <c r="J85" s="182"/>
      <c r="K85" s="182"/>
    </row>
    <row r="86" spans="2:11" ht="31" x14ac:dyDescent="0.75">
      <c r="B86" s="21" t="s">
        <v>219</v>
      </c>
      <c r="C86" s="191"/>
      <c r="D86" s="191"/>
      <c r="E86" s="191"/>
      <c r="F86" s="191"/>
      <c r="G86" s="191"/>
      <c r="H86" s="191"/>
      <c r="I86" s="191"/>
      <c r="J86" s="191"/>
      <c r="K86" s="191"/>
    </row>
    <row r="87" spans="2:11" ht="15.75" x14ac:dyDescent="0.75">
      <c r="B87" s="102" t="s">
        <v>165</v>
      </c>
      <c r="C87" s="193">
        <v>100</v>
      </c>
      <c r="D87" s="193">
        <v>20.387251014245404</v>
      </c>
      <c r="E87" s="193">
        <v>172.16824275657675</v>
      </c>
      <c r="F87" s="193">
        <v>107.17512603404428</v>
      </c>
      <c r="G87" s="193">
        <v>51.675231498060477</v>
      </c>
      <c r="H87" s="193">
        <v>89.867293349756295</v>
      </c>
      <c r="I87" s="193">
        <v>73.533498464909442</v>
      </c>
      <c r="J87" s="193">
        <v>26.365301857451538</v>
      </c>
      <c r="K87" s="193">
        <v>16.114226737482177</v>
      </c>
    </row>
    <row r="88" spans="2:11" ht="15.75" x14ac:dyDescent="0.75">
      <c r="B88" s="159" t="s">
        <v>163</v>
      </c>
      <c r="C88" s="193">
        <v>100.00000000000001</v>
      </c>
      <c r="D88" s="193">
        <v>99.658786811203129</v>
      </c>
      <c r="E88" s="193">
        <v>87.943980146163597</v>
      </c>
      <c r="F88" s="193">
        <v>104.04899303338323</v>
      </c>
      <c r="G88" s="193">
        <v>113.17137912311904</v>
      </c>
      <c r="H88" s="193">
        <v>114.12188776866179</v>
      </c>
      <c r="I88" s="193">
        <v>120.36072090350297</v>
      </c>
      <c r="J88" s="193">
        <v>24.360316698089097</v>
      </c>
      <c r="K88" s="193">
        <v>16.831323852930538</v>
      </c>
    </row>
    <row r="89" spans="2:11" ht="16.5" thickBot="1" x14ac:dyDescent="0.9">
      <c r="B89" s="106" t="s">
        <v>166</v>
      </c>
      <c r="C89" s="193">
        <v>100</v>
      </c>
      <c r="D89" s="193">
        <v>104.94512470351319</v>
      </c>
      <c r="E89" s="193">
        <v>114.66344877226369</v>
      </c>
      <c r="F89" s="193">
        <v>129.60308290622785</v>
      </c>
      <c r="G89" s="193">
        <v>120.8732514699926</v>
      </c>
      <c r="H89" s="193">
        <v>113.19557116555204</v>
      </c>
      <c r="I89" s="193">
        <v>122.66466276743348</v>
      </c>
      <c r="J89" s="193">
        <v>105.2883578470768</v>
      </c>
      <c r="K89" s="193">
        <v>105.60346042342611</v>
      </c>
    </row>
    <row r="90" spans="2:11" ht="31" x14ac:dyDescent="0.75">
      <c r="B90" s="22" t="s">
        <v>220</v>
      </c>
      <c r="C90" s="192"/>
      <c r="D90" s="192"/>
      <c r="E90" s="192"/>
      <c r="F90" s="192"/>
      <c r="G90" s="192"/>
      <c r="H90" s="192"/>
      <c r="I90" s="192"/>
      <c r="J90" s="192"/>
      <c r="K90" s="192"/>
    </row>
    <row r="91" spans="2:11" ht="31" x14ac:dyDescent="0.75">
      <c r="B91" s="21" t="s">
        <v>221</v>
      </c>
      <c r="C91" s="192"/>
      <c r="D91" s="192"/>
      <c r="E91" s="192"/>
      <c r="F91" s="192"/>
      <c r="G91" s="192"/>
      <c r="H91" s="192"/>
      <c r="I91" s="192"/>
      <c r="J91" s="192"/>
      <c r="K91" s="192"/>
    </row>
    <row r="92" spans="2:11" ht="15.75" x14ac:dyDescent="0.75">
      <c r="B92" s="105" t="s">
        <v>167</v>
      </c>
      <c r="C92" s="193">
        <v>100</v>
      </c>
      <c r="D92" s="193">
        <v>113.48786304183797</v>
      </c>
      <c r="E92" s="193">
        <v>113.60266882002361</v>
      </c>
      <c r="F92" s="193">
        <v>135.34684093521363</v>
      </c>
      <c r="G92" s="193">
        <v>121.1232460581238</v>
      </c>
      <c r="H92" s="193">
        <v>106.97594712942588</v>
      </c>
      <c r="I92" s="193">
        <v>121.10694138179005</v>
      </c>
      <c r="J92" s="193">
        <v>26.426824415238848</v>
      </c>
      <c r="K92" s="193">
        <v>18.068822953463226</v>
      </c>
    </row>
    <row r="93" spans="2:11" ht="31" x14ac:dyDescent="0.75">
      <c r="B93" s="22" t="s">
        <v>222</v>
      </c>
      <c r="C93" s="192"/>
      <c r="D93" s="192"/>
      <c r="E93" s="192"/>
      <c r="F93" s="192"/>
      <c r="G93" s="192"/>
      <c r="H93" s="192"/>
      <c r="I93" s="192"/>
      <c r="J93" s="192"/>
      <c r="K93" s="192"/>
    </row>
    <row r="94" spans="2:11" ht="31" x14ac:dyDescent="0.75">
      <c r="B94" s="22" t="s">
        <v>223</v>
      </c>
      <c r="C94" s="194"/>
      <c r="D94" s="194"/>
      <c r="E94" s="194"/>
      <c r="F94" s="194"/>
      <c r="G94" s="194"/>
      <c r="H94" s="194"/>
      <c r="I94" s="194"/>
      <c r="J94" s="194"/>
      <c r="K94" s="194"/>
    </row>
    <row r="95" spans="2:11" ht="15.75" x14ac:dyDescent="0.75">
      <c r="B95" s="102" t="s">
        <v>168</v>
      </c>
      <c r="C95" s="193">
        <v>99.999999999999986</v>
      </c>
      <c r="D95" s="193">
        <v>21.755470753441756</v>
      </c>
      <c r="E95" s="193">
        <v>246.04723708508635</v>
      </c>
      <c r="F95" s="193">
        <v>156.83638271875904</v>
      </c>
      <c r="G95" s="193">
        <v>51.3749798096948</v>
      </c>
      <c r="H95" s="193">
        <v>81.249611304764855</v>
      </c>
      <c r="I95" s="193">
        <v>75.94852196770745</v>
      </c>
      <c r="J95" s="193">
        <v>28.015179031386758</v>
      </c>
      <c r="K95" s="193">
        <v>17.45855143353716</v>
      </c>
    </row>
    <row r="96" spans="2:11" ht="15.75" x14ac:dyDescent="0.75">
      <c r="B96" s="102" t="s">
        <v>169</v>
      </c>
      <c r="C96" s="193">
        <v>100</v>
      </c>
      <c r="D96" s="193">
        <v>108.96002190868691</v>
      </c>
      <c r="E96" s="193">
        <v>120.1400320032232</v>
      </c>
      <c r="F96" s="193">
        <v>136.40754837772971</v>
      </c>
      <c r="G96" s="193">
        <v>117.68052467032066</v>
      </c>
      <c r="H96" s="193">
        <v>105.70611475455505</v>
      </c>
      <c r="I96" s="193">
        <v>118.87795613644357</v>
      </c>
      <c r="J96" s="193">
        <v>26.505224391360859</v>
      </c>
      <c r="K96" s="193">
        <v>18.038700415269471</v>
      </c>
    </row>
    <row r="97" spans="2:11" ht="15.75" x14ac:dyDescent="0.75">
      <c r="B97" s="107" t="s">
        <v>170</v>
      </c>
      <c r="C97" s="193">
        <v>100</v>
      </c>
      <c r="D97" s="193">
        <v>91.463625892734669</v>
      </c>
      <c r="E97" s="193">
        <v>73.20122916548263</v>
      </c>
      <c r="F97" s="193">
        <v>76.278031729782597</v>
      </c>
      <c r="G97" s="193">
        <v>96.168316244481488</v>
      </c>
      <c r="H97" s="193">
        <v>107.9614817304068</v>
      </c>
      <c r="I97" s="193">
        <v>101.24730001696659</v>
      </c>
      <c r="J97" s="193">
        <v>91.907604094946379</v>
      </c>
      <c r="K97" s="193">
        <v>93.306743088227677</v>
      </c>
    </row>
    <row r="98" spans="2:11" ht="15.75" x14ac:dyDescent="0.75">
      <c r="B98" s="107" t="s">
        <v>171</v>
      </c>
      <c r="C98" s="193">
        <v>100</v>
      </c>
      <c r="D98" s="193">
        <v>91.210940222758353</v>
      </c>
      <c r="E98" s="193">
        <v>73.808648786526646</v>
      </c>
      <c r="F98" s="193">
        <v>76.763509824678849</v>
      </c>
      <c r="G98" s="193">
        <v>95.903650925517539</v>
      </c>
      <c r="H98" s="193">
        <v>107.78241736658102</v>
      </c>
      <c r="I98" s="193">
        <v>101.26395925225829</v>
      </c>
      <c r="J98" s="193">
        <v>91.811351893225805</v>
      </c>
      <c r="K98" s="193">
        <v>93.344168449062252</v>
      </c>
    </row>
    <row r="99" spans="2:11" ht="31" x14ac:dyDescent="0.75">
      <c r="B99" s="107" t="s">
        <v>172</v>
      </c>
      <c r="C99" s="193">
        <v>100</v>
      </c>
      <c r="D99" s="193">
        <v>93.710916418667281</v>
      </c>
      <c r="E99" s="193">
        <v>69.97365416342339</v>
      </c>
      <c r="F99" s="193">
        <v>68.335627343708921</v>
      </c>
      <c r="G99" s="193">
        <v>100.58443173988171</v>
      </c>
      <c r="H99" s="193">
        <v>110.60642864206054</v>
      </c>
      <c r="I99" s="193">
        <v>96.82018367148099</v>
      </c>
      <c r="J99" s="193">
        <v>94.110774119677131</v>
      </c>
      <c r="K99" s="193">
        <v>92.299907004468963</v>
      </c>
    </row>
    <row r="100" spans="2:11" ht="15.75" x14ac:dyDescent="0.75">
      <c r="B100" s="9"/>
      <c r="C100" s="25"/>
      <c r="D100" s="25"/>
      <c r="E100" s="25"/>
      <c r="F100" s="25"/>
      <c r="G100" s="25"/>
      <c r="H100" s="25"/>
      <c r="I100" s="25"/>
      <c r="J100" s="25"/>
      <c r="K100" s="25"/>
    </row>
    <row r="101" spans="2:11" x14ac:dyDescent="0.75">
      <c r="C101" s="26"/>
      <c r="D101" s="25"/>
      <c r="E101" s="25"/>
      <c r="F101" s="25"/>
      <c r="G101" s="25"/>
      <c r="H101" s="25"/>
      <c r="I101" s="25"/>
      <c r="J101" s="25"/>
      <c r="K101" s="25"/>
    </row>
    <row r="102" spans="2:11" s="30" customFormat="1" ht="15.75" customHeight="1" x14ac:dyDescent="0.75">
      <c r="B102" s="23"/>
      <c r="C102" s="288" t="s">
        <v>131</v>
      </c>
      <c r="D102" s="289"/>
      <c r="E102" s="289"/>
      <c r="F102" s="289"/>
      <c r="G102" s="289"/>
      <c r="H102" s="289"/>
      <c r="I102" s="289"/>
      <c r="J102" s="289"/>
      <c r="K102" s="290"/>
    </row>
    <row r="103" spans="2:11" s="30" customFormat="1" ht="30" customHeight="1" x14ac:dyDescent="0.75">
      <c r="B103" s="21" t="s">
        <v>126</v>
      </c>
      <c r="C103" s="305" t="s">
        <v>55</v>
      </c>
      <c r="D103" s="306"/>
      <c r="E103" s="306"/>
      <c r="F103" s="306"/>
      <c r="G103" s="306"/>
      <c r="H103" s="306"/>
      <c r="I103" s="306"/>
      <c r="J103" s="306"/>
      <c r="K103" s="307"/>
    </row>
    <row r="104" spans="2:11" s="30" customFormat="1" ht="15.95" customHeight="1" x14ac:dyDescent="0.75">
      <c r="B104" s="21" t="s">
        <v>133</v>
      </c>
      <c r="C104" s="308" t="s">
        <v>8</v>
      </c>
      <c r="D104" s="309"/>
      <c r="E104" s="309"/>
      <c r="F104" s="309"/>
      <c r="G104" s="310"/>
      <c r="H104" s="311" t="s">
        <v>9</v>
      </c>
      <c r="I104" s="312"/>
      <c r="J104" s="312"/>
      <c r="K104" s="313"/>
    </row>
    <row r="105" spans="2:11" s="30" customFormat="1" ht="15.75" x14ac:dyDescent="0.75">
      <c r="B105" s="21" t="s">
        <v>127</v>
      </c>
      <c r="C105" s="69">
        <v>2013</v>
      </c>
      <c r="D105" s="69">
        <v>2014</v>
      </c>
      <c r="E105" s="69">
        <v>2015</v>
      </c>
      <c r="F105" s="69">
        <v>2016</v>
      </c>
      <c r="G105" s="69">
        <v>2017</v>
      </c>
      <c r="H105" s="214">
        <v>2018</v>
      </c>
      <c r="I105" s="214">
        <v>2019</v>
      </c>
      <c r="J105" s="214" t="s">
        <v>134</v>
      </c>
      <c r="K105" s="214" t="s">
        <v>135</v>
      </c>
    </row>
    <row r="106" spans="2:11" ht="31" x14ac:dyDescent="0.75">
      <c r="B106" s="21" t="s">
        <v>216</v>
      </c>
      <c r="C106" s="182"/>
      <c r="D106" s="182"/>
      <c r="E106" s="182"/>
      <c r="F106" s="182"/>
      <c r="G106" s="182"/>
      <c r="H106" s="182"/>
      <c r="I106" s="182"/>
      <c r="J106" s="182"/>
      <c r="K106" s="182"/>
    </row>
    <row r="107" spans="2:11" ht="31" x14ac:dyDescent="0.75">
      <c r="B107" s="21" t="s">
        <v>217</v>
      </c>
      <c r="C107" s="182"/>
      <c r="D107" s="182"/>
      <c r="E107" s="182"/>
      <c r="F107" s="182"/>
      <c r="G107" s="182"/>
      <c r="H107" s="182"/>
      <c r="I107" s="182"/>
      <c r="J107" s="182"/>
      <c r="K107" s="182"/>
    </row>
    <row r="108" spans="2:11" ht="15.75" x14ac:dyDescent="0.75">
      <c r="B108" s="102" t="s">
        <v>164</v>
      </c>
      <c r="C108" s="193">
        <v>100</v>
      </c>
      <c r="D108" s="193">
        <v>99.134944686138397</v>
      </c>
      <c r="E108" s="193">
        <v>89.359255195334867</v>
      </c>
      <c r="F108" s="193">
        <v>100.47864664518409</v>
      </c>
      <c r="G108" s="193">
        <v>126.09844833387383</v>
      </c>
      <c r="H108" s="193">
        <v>144.35370382197024</v>
      </c>
      <c r="I108" s="193">
        <v>123.09205378456484</v>
      </c>
      <c r="J108" s="193">
        <v>32.069293116751844</v>
      </c>
      <c r="K108" s="193">
        <v>17.564406208868185</v>
      </c>
    </row>
    <row r="109" spans="2:11" ht="31" x14ac:dyDescent="0.75">
      <c r="B109" s="21" t="s">
        <v>218</v>
      </c>
      <c r="C109" s="182"/>
      <c r="D109" s="182"/>
      <c r="E109" s="182"/>
      <c r="F109" s="182"/>
      <c r="G109" s="182"/>
      <c r="H109" s="182"/>
      <c r="I109" s="182"/>
      <c r="J109" s="182"/>
      <c r="K109" s="182"/>
    </row>
    <row r="110" spans="2:11" ht="31" x14ac:dyDescent="0.75">
      <c r="B110" s="21" t="s">
        <v>219</v>
      </c>
      <c r="C110" s="191"/>
      <c r="D110" s="191"/>
      <c r="E110" s="191"/>
      <c r="F110" s="191"/>
      <c r="G110" s="191"/>
      <c r="H110" s="191"/>
      <c r="I110" s="191"/>
      <c r="J110" s="191"/>
      <c r="K110" s="191"/>
    </row>
    <row r="111" spans="2:11" ht="15.75" x14ac:dyDescent="0.75">
      <c r="B111" s="102" t="s">
        <v>165</v>
      </c>
      <c r="C111" s="193">
        <v>100</v>
      </c>
      <c r="D111" s="193">
        <v>60.937145765629168</v>
      </c>
      <c r="E111" s="193">
        <v>52.801819321440291</v>
      </c>
      <c r="F111" s="193">
        <v>28.00582249027196</v>
      </c>
      <c r="G111" s="193">
        <v>38.191145542785229</v>
      </c>
      <c r="H111" s="193">
        <v>55.381020569006822</v>
      </c>
      <c r="I111" s="193">
        <v>81.334516141837454</v>
      </c>
      <c r="J111" s="193">
        <v>22.430888569897821</v>
      </c>
      <c r="K111" s="193">
        <v>30.485674250750613</v>
      </c>
    </row>
    <row r="112" spans="2:11" ht="15.75" x14ac:dyDescent="0.75">
      <c r="B112" s="159" t="s">
        <v>163</v>
      </c>
      <c r="C112" s="193">
        <v>100</v>
      </c>
      <c r="D112" s="193">
        <v>86.851619236954562</v>
      </c>
      <c r="E112" s="193">
        <v>77.603423835491469</v>
      </c>
      <c r="F112" s="193">
        <v>77.173448165847532</v>
      </c>
      <c r="G112" s="193">
        <v>97.829960618391326</v>
      </c>
      <c r="H112" s="193">
        <v>115.74262005880333</v>
      </c>
      <c r="I112" s="193">
        <v>109.66401763280726</v>
      </c>
      <c r="J112" s="193">
        <v>28.96985641605928</v>
      </c>
      <c r="K112" s="193">
        <v>21.719518415853535</v>
      </c>
    </row>
    <row r="113" spans="2:11" ht="16.5" thickBot="1" x14ac:dyDescent="0.9">
      <c r="B113" s="106" t="s">
        <v>166</v>
      </c>
      <c r="C113" s="193">
        <v>99.999999999999986</v>
      </c>
      <c r="D113" s="193">
        <v>91.458608951274343</v>
      </c>
      <c r="E113" s="193">
        <v>101.18118600868576</v>
      </c>
      <c r="F113" s="193">
        <v>96.126992767616585</v>
      </c>
      <c r="G113" s="193">
        <v>104.48777352321433</v>
      </c>
      <c r="H113" s="193">
        <v>114.80314812450422</v>
      </c>
      <c r="I113" s="193">
        <v>111.76320347428795</v>
      </c>
      <c r="J113" s="193">
        <v>125.21136924922448</v>
      </c>
      <c r="K113" s="193">
        <v>136.27307771427081</v>
      </c>
    </row>
    <row r="114" spans="2:11" ht="31" x14ac:dyDescent="0.75">
      <c r="B114" s="22" t="s">
        <v>220</v>
      </c>
      <c r="C114" s="192"/>
      <c r="D114" s="192"/>
      <c r="E114" s="192"/>
      <c r="F114" s="192"/>
      <c r="G114" s="192"/>
      <c r="H114" s="192"/>
      <c r="I114" s="192"/>
      <c r="J114" s="192"/>
      <c r="K114" s="192"/>
    </row>
    <row r="115" spans="2:11" ht="31" x14ac:dyDescent="0.75">
      <c r="B115" s="21" t="s">
        <v>221</v>
      </c>
      <c r="C115" s="192"/>
      <c r="D115" s="192"/>
      <c r="E115" s="192"/>
      <c r="F115" s="192"/>
      <c r="G115" s="192"/>
      <c r="H115" s="192"/>
      <c r="I115" s="192"/>
      <c r="J115" s="192"/>
      <c r="K115" s="192"/>
    </row>
    <row r="116" spans="2:11" ht="15.75" x14ac:dyDescent="0.75">
      <c r="B116" s="105" t="s">
        <v>167</v>
      </c>
      <c r="C116" s="193">
        <v>100</v>
      </c>
      <c r="D116" s="193">
        <v>107.40972885990085</v>
      </c>
      <c r="E116" s="193">
        <v>120.44697873752172</v>
      </c>
      <c r="F116" s="193">
        <v>128.87408920109544</v>
      </c>
      <c r="G116" s="193">
        <v>127.74523650991965</v>
      </c>
      <c r="H116" s="193">
        <v>129.74079910842229</v>
      </c>
      <c r="I116" s="193">
        <v>116.84249400478895</v>
      </c>
      <c r="J116" s="193">
        <v>33.616998673076402</v>
      </c>
      <c r="K116" s="193">
        <v>18.645812954375788</v>
      </c>
    </row>
    <row r="117" spans="2:11" ht="31" x14ac:dyDescent="0.75">
      <c r="B117" s="22" t="s">
        <v>222</v>
      </c>
      <c r="C117" s="192"/>
      <c r="D117" s="192"/>
      <c r="E117" s="192"/>
      <c r="F117" s="192"/>
      <c r="G117" s="192"/>
      <c r="H117" s="192"/>
      <c r="I117" s="192"/>
      <c r="J117" s="192"/>
      <c r="K117" s="192"/>
    </row>
    <row r="118" spans="2:11" ht="31" x14ac:dyDescent="0.75">
      <c r="B118" s="22" t="s">
        <v>223</v>
      </c>
      <c r="C118" s="194"/>
      <c r="D118" s="194"/>
      <c r="E118" s="194"/>
      <c r="F118" s="194"/>
      <c r="G118" s="194"/>
      <c r="H118" s="194"/>
      <c r="I118" s="194"/>
      <c r="J118" s="194"/>
      <c r="K118" s="194"/>
    </row>
    <row r="119" spans="2:11" ht="15.75" x14ac:dyDescent="0.75">
      <c r="B119" s="102" t="s">
        <v>168</v>
      </c>
      <c r="C119" s="193">
        <v>100</v>
      </c>
      <c r="D119" s="193">
        <v>65.561825298477302</v>
      </c>
      <c r="E119" s="193">
        <v>77.434680630524184</v>
      </c>
      <c r="F119" s="193">
        <v>37.944255922286388</v>
      </c>
      <c r="G119" s="193">
        <v>36.553075866250637</v>
      </c>
      <c r="H119" s="193">
        <v>46.249001556870837</v>
      </c>
      <c r="I119" s="193">
        <v>75.544233698822893</v>
      </c>
      <c r="J119" s="193">
        <v>22.114098536236384</v>
      </c>
      <c r="K119" s="193">
        <v>31.992200450762169</v>
      </c>
    </row>
    <row r="120" spans="2:11" ht="15.75" x14ac:dyDescent="0.75">
      <c r="B120" s="102" t="s">
        <v>169</v>
      </c>
      <c r="C120" s="193">
        <v>100.00000000000001</v>
      </c>
      <c r="D120" s="193">
        <v>93.515257431996247</v>
      </c>
      <c r="E120" s="193">
        <v>106.16590140185548</v>
      </c>
      <c r="F120" s="193">
        <v>98.683282424308786</v>
      </c>
      <c r="G120" s="193">
        <v>97.467330983479854</v>
      </c>
      <c r="H120" s="193">
        <v>102.0195921466042</v>
      </c>
      <c r="I120" s="193">
        <v>103.1305168444236</v>
      </c>
      <c r="J120" s="193">
        <v>29.797769902039565</v>
      </c>
      <c r="K120" s="193">
        <v>23.077122146772897</v>
      </c>
    </row>
    <row r="121" spans="2:11" ht="15.75" x14ac:dyDescent="0.75">
      <c r="B121" s="107" t="s">
        <v>170</v>
      </c>
      <c r="C121" s="193">
        <v>100</v>
      </c>
      <c r="D121" s="193">
        <v>92.874277013152181</v>
      </c>
      <c r="E121" s="193">
        <v>73.096373516153449</v>
      </c>
      <c r="F121" s="193">
        <v>78.203162957252118</v>
      </c>
      <c r="G121" s="193">
        <v>100.37205249313017</v>
      </c>
      <c r="H121" s="193">
        <v>113.4513651970681</v>
      </c>
      <c r="I121" s="193">
        <v>106.33517700511452</v>
      </c>
      <c r="J121" s="193">
        <v>97.221558899534884</v>
      </c>
      <c r="K121" s="193">
        <v>94.117101247352863</v>
      </c>
    </row>
    <row r="122" spans="2:11" ht="15.75" x14ac:dyDescent="0.75">
      <c r="B122" s="107" t="s">
        <v>171</v>
      </c>
      <c r="C122" s="193">
        <v>100</v>
      </c>
      <c r="D122" s="193">
        <v>92.296057106190403</v>
      </c>
      <c r="E122" s="193">
        <v>74.189702499775208</v>
      </c>
      <c r="F122" s="193">
        <v>77.966523191793002</v>
      </c>
      <c r="G122" s="193">
        <v>98.710880952560643</v>
      </c>
      <c r="H122" s="193">
        <v>111.26315300504368</v>
      </c>
      <c r="I122" s="193">
        <v>105.34870453853866</v>
      </c>
      <c r="J122" s="193">
        <v>95.396062654563792</v>
      </c>
      <c r="K122" s="193">
        <v>94.200270333325335</v>
      </c>
    </row>
    <row r="123" spans="2:11" ht="31" x14ac:dyDescent="0.75">
      <c r="B123" s="107" t="s">
        <v>172</v>
      </c>
      <c r="C123" s="193">
        <v>100</v>
      </c>
      <c r="D123" s="193">
        <v>92.946078740496048</v>
      </c>
      <c r="E123" s="193">
        <v>68.188851418373631</v>
      </c>
      <c r="F123" s="193">
        <v>73.807805185666766</v>
      </c>
      <c r="G123" s="193">
        <v>104.48134565345022</v>
      </c>
      <c r="H123" s="193">
        <v>119.74533223361945</v>
      </c>
      <c r="I123" s="193">
        <v>107.6647576651569</v>
      </c>
      <c r="J123" s="193">
        <v>101.43252519718288</v>
      </c>
      <c r="K123" s="193">
        <v>95.290957862275874</v>
      </c>
    </row>
    <row r="124" spans="2:11" ht="15.75" x14ac:dyDescent="0.75">
      <c r="B124" s="9"/>
      <c r="C124" s="25"/>
      <c r="D124" s="25"/>
      <c r="E124" s="25"/>
      <c r="F124" s="25"/>
      <c r="G124" s="25"/>
      <c r="H124" s="25"/>
      <c r="I124" s="25"/>
      <c r="J124" s="25"/>
      <c r="K124" s="25"/>
    </row>
    <row r="125" spans="2:11" x14ac:dyDescent="0.75">
      <c r="C125" s="26"/>
      <c r="D125" s="25"/>
      <c r="E125" s="25"/>
      <c r="F125" s="25"/>
      <c r="G125" s="25"/>
      <c r="H125" s="25"/>
      <c r="I125" s="25"/>
      <c r="J125" s="25"/>
      <c r="K125" s="25"/>
    </row>
    <row r="126" spans="2:11" s="30" customFormat="1" ht="15.75" customHeight="1" x14ac:dyDescent="0.75">
      <c r="B126" s="23"/>
      <c r="C126" s="288" t="s">
        <v>131</v>
      </c>
      <c r="D126" s="289"/>
      <c r="E126" s="289"/>
      <c r="F126" s="289"/>
      <c r="G126" s="289"/>
      <c r="H126" s="289"/>
      <c r="I126" s="289"/>
      <c r="J126" s="289"/>
      <c r="K126" s="290"/>
    </row>
    <row r="127" spans="2:11" s="30" customFormat="1" ht="30" customHeight="1" x14ac:dyDescent="0.75">
      <c r="B127" s="21" t="s">
        <v>126</v>
      </c>
      <c r="C127" s="305" t="s">
        <v>57</v>
      </c>
      <c r="D127" s="306"/>
      <c r="E127" s="306"/>
      <c r="F127" s="306"/>
      <c r="G127" s="306"/>
      <c r="H127" s="306"/>
      <c r="I127" s="306"/>
      <c r="J127" s="306"/>
      <c r="K127" s="307"/>
    </row>
    <row r="128" spans="2:11" s="30" customFormat="1" ht="15.95" customHeight="1" x14ac:dyDescent="0.75">
      <c r="B128" s="21" t="s">
        <v>133</v>
      </c>
      <c r="C128" s="308" t="s">
        <v>8</v>
      </c>
      <c r="D128" s="309"/>
      <c r="E128" s="309"/>
      <c r="F128" s="309"/>
      <c r="G128" s="310"/>
      <c r="H128" s="311" t="s">
        <v>9</v>
      </c>
      <c r="I128" s="312"/>
      <c r="J128" s="312"/>
      <c r="K128" s="313"/>
    </row>
    <row r="129" spans="2:11" s="30" customFormat="1" ht="15.75" x14ac:dyDescent="0.75">
      <c r="B129" s="21" t="s">
        <v>127</v>
      </c>
      <c r="C129" s="69">
        <v>2013</v>
      </c>
      <c r="D129" s="69">
        <v>2014</v>
      </c>
      <c r="E129" s="69">
        <v>2015</v>
      </c>
      <c r="F129" s="69">
        <v>2016</v>
      </c>
      <c r="G129" s="69">
        <v>2017</v>
      </c>
      <c r="H129" s="214">
        <v>2018</v>
      </c>
      <c r="I129" s="214">
        <v>2019</v>
      </c>
      <c r="J129" s="214" t="s">
        <v>134</v>
      </c>
      <c r="K129" s="214" t="s">
        <v>135</v>
      </c>
    </row>
    <row r="130" spans="2:11" ht="31" x14ac:dyDescent="0.75">
      <c r="B130" s="21" t="s">
        <v>216</v>
      </c>
      <c r="C130" s="182"/>
      <c r="D130" s="182"/>
      <c r="E130" s="182"/>
      <c r="F130" s="182"/>
      <c r="G130" s="182"/>
      <c r="H130" s="182"/>
      <c r="I130" s="182"/>
      <c r="J130" s="182"/>
      <c r="K130" s="182"/>
    </row>
    <row r="131" spans="2:11" ht="31" x14ac:dyDescent="0.75">
      <c r="B131" s="21" t="s">
        <v>217</v>
      </c>
      <c r="C131" s="182"/>
      <c r="D131" s="182"/>
      <c r="E131" s="182"/>
      <c r="F131" s="182"/>
      <c r="G131" s="182"/>
      <c r="H131" s="182"/>
      <c r="I131" s="182"/>
      <c r="J131" s="182"/>
      <c r="K131" s="182"/>
    </row>
    <row r="132" spans="2:11" ht="15.75" x14ac:dyDescent="0.75">
      <c r="B132" s="102" t="s">
        <v>164</v>
      </c>
      <c r="C132" s="193">
        <v>100.00000000000001</v>
      </c>
      <c r="D132" s="193">
        <v>84.25883825472603</v>
      </c>
      <c r="E132" s="193">
        <v>57.964759626609165</v>
      </c>
      <c r="F132" s="193">
        <v>63.707171829583856</v>
      </c>
      <c r="G132" s="193">
        <v>85.429967426269556</v>
      </c>
      <c r="H132" s="193">
        <v>80.279877917978339</v>
      </c>
      <c r="I132" s="193">
        <v>87.207080252536272</v>
      </c>
      <c r="J132" s="193">
        <v>20.370186582246966</v>
      </c>
      <c r="K132" s="193">
        <v>9.6491382448780438</v>
      </c>
    </row>
    <row r="133" spans="2:11" ht="31" x14ac:dyDescent="0.75">
      <c r="B133" s="21" t="s">
        <v>218</v>
      </c>
      <c r="C133" s="182"/>
      <c r="D133" s="182"/>
      <c r="E133" s="182"/>
      <c r="F133" s="182"/>
      <c r="G133" s="182"/>
      <c r="H133" s="182"/>
      <c r="I133" s="182"/>
      <c r="J133" s="182"/>
      <c r="K133" s="182"/>
    </row>
    <row r="134" spans="2:11" ht="31" x14ac:dyDescent="0.75">
      <c r="B134" s="21" t="s">
        <v>219</v>
      </c>
      <c r="C134" s="191"/>
      <c r="D134" s="191"/>
      <c r="E134" s="191"/>
      <c r="F134" s="191"/>
      <c r="G134" s="191"/>
      <c r="H134" s="191"/>
      <c r="I134" s="191"/>
      <c r="J134" s="191"/>
      <c r="K134" s="191"/>
    </row>
    <row r="135" spans="2:11" ht="15.75" x14ac:dyDescent="0.75">
      <c r="B135" s="102" t="s">
        <v>165</v>
      </c>
      <c r="C135" s="193">
        <v>99.999999999999986</v>
      </c>
      <c r="D135" s="193">
        <v>72.088307574358609</v>
      </c>
      <c r="E135" s="193">
        <v>68.540609909446189</v>
      </c>
      <c r="F135" s="193">
        <v>70.953713549574118</v>
      </c>
      <c r="G135" s="193">
        <v>80.743217583951719</v>
      </c>
      <c r="H135" s="193">
        <v>57.76718100201203</v>
      </c>
      <c r="I135" s="193">
        <v>29.340281010468463</v>
      </c>
      <c r="J135" s="193">
        <v>6.9396145113368615</v>
      </c>
      <c r="K135" s="193">
        <v>4.1105780485473771</v>
      </c>
    </row>
    <row r="136" spans="2:11" ht="15.75" x14ac:dyDescent="0.75">
      <c r="B136" s="159" t="s">
        <v>163</v>
      </c>
      <c r="C136" s="193">
        <v>100</v>
      </c>
      <c r="D136" s="193">
        <v>79.85625857184364</v>
      </c>
      <c r="E136" s="193">
        <v>61.790478061347024</v>
      </c>
      <c r="F136" s="193">
        <v>66.328542925509296</v>
      </c>
      <c r="G136" s="193">
        <v>83.734577950128994</v>
      </c>
      <c r="H136" s="193">
        <v>72.136112896375352</v>
      </c>
      <c r="I136" s="193">
        <v>66.274287644936479</v>
      </c>
      <c r="J136" s="193">
        <v>15.511798293208827</v>
      </c>
      <c r="K136" s="193">
        <v>7.64561405738137</v>
      </c>
    </row>
    <row r="137" spans="2:11" ht="16.5" thickBot="1" x14ac:dyDescent="0.9">
      <c r="B137" s="106" t="s">
        <v>166</v>
      </c>
      <c r="C137" s="193">
        <v>100</v>
      </c>
      <c r="D137" s="193">
        <v>84.092183763529718</v>
      </c>
      <c r="E137" s="193">
        <v>80.563891968790145</v>
      </c>
      <c r="F137" s="193">
        <v>82.618614531579354</v>
      </c>
      <c r="G137" s="193">
        <v>89.433130317239645</v>
      </c>
      <c r="H137" s="193">
        <v>71.550590869302283</v>
      </c>
      <c r="I137" s="193">
        <v>67.542908376526825</v>
      </c>
      <c r="J137" s="193">
        <v>67.043946504815381</v>
      </c>
      <c r="K137" s="193">
        <v>47.970279021212285</v>
      </c>
    </row>
    <row r="138" spans="2:11" ht="31" x14ac:dyDescent="0.75">
      <c r="B138" s="22" t="s">
        <v>220</v>
      </c>
      <c r="C138" s="192"/>
      <c r="D138" s="192"/>
      <c r="E138" s="192"/>
      <c r="F138" s="192"/>
      <c r="G138" s="192"/>
      <c r="H138" s="192"/>
      <c r="I138" s="192"/>
      <c r="J138" s="192"/>
      <c r="K138" s="192"/>
    </row>
    <row r="139" spans="2:11" ht="31" x14ac:dyDescent="0.75">
      <c r="B139" s="21" t="s">
        <v>221</v>
      </c>
      <c r="C139" s="192"/>
      <c r="D139" s="192"/>
      <c r="E139" s="192"/>
      <c r="F139" s="192"/>
      <c r="G139" s="192"/>
      <c r="H139" s="192"/>
      <c r="I139" s="192"/>
      <c r="J139" s="192"/>
      <c r="K139" s="192"/>
    </row>
    <row r="140" spans="2:11" ht="15.75" x14ac:dyDescent="0.75">
      <c r="B140" s="105" t="s">
        <v>167</v>
      </c>
      <c r="C140" s="193">
        <v>99.999999999999986</v>
      </c>
      <c r="D140" s="193">
        <v>90.26648153890234</v>
      </c>
      <c r="E140" s="193">
        <v>76.332924988392023</v>
      </c>
      <c r="F140" s="193">
        <v>88.255111023703918</v>
      </c>
      <c r="G140" s="193">
        <v>93.486246785852515</v>
      </c>
      <c r="H140" s="193">
        <v>79.689255819329617</v>
      </c>
      <c r="I140" s="193">
        <v>91.876556380867584</v>
      </c>
      <c r="J140" s="193">
        <v>23.707776334715138</v>
      </c>
      <c r="K140" s="193">
        <v>11.127106285932788</v>
      </c>
    </row>
    <row r="141" spans="2:11" ht="31" x14ac:dyDescent="0.75">
      <c r="B141" s="22" t="s">
        <v>222</v>
      </c>
      <c r="C141" s="192"/>
      <c r="D141" s="192"/>
      <c r="E141" s="192"/>
      <c r="F141" s="192"/>
      <c r="G141" s="192"/>
      <c r="H141" s="192"/>
      <c r="I141" s="192"/>
      <c r="J141" s="192"/>
      <c r="K141" s="192"/>
    </row>
    <row r="142" spans="2:11" ht="31" x14ac:dyDescent="0.75">
      <c r="B142" s="22" t="s">
        <v>223</v>
      </c>
      <c r="C142" s="194"/>
      <c r="D142" s="194"/>
      <c r="E142" s="194"/>
      <c r="F142" s="194"/>
      <c r="G142" s="194"/>
      <c r="H142" s="194"/>
      <c r="I142" s="194"/>
      <c r="J142" s="194"/>
      <c r="K142" s="194"/>
    </row>
    <row r="143" spans="2:11" ht="15.75" x14ac:dyDescent="0.75">
      <c r="B143" s="102" t="s">
        <v>168</v>
      </c>
      <c r="C143" s="193">
        <v>100</v>
      </c>
      <c r="D143" s="193">
        <v>81.856303307872736</v>
      </c>
      <c r="E143" s="193">
        <v>93.091893191694922</v>
      </c>
      <c r="F143" s="193">
        <v>91.878649430061373</v>
      </c>
      <c r="G143" s="193">
        <v>87.287252268239584</v>
      </c>
      <c r="H143" s="193">
        <v>53.40521440195139</v>
      </c>
      <c r="I143" s="193">
        <v>28.082098843509495</v>
      </c>
      <c r="J143" s="193">
        <v>7.3864204860809757</v>
      </c>
      <c r="K143" s="193">
        <v>4.19723393731618</v>
      </c>
    </row>
    <row r="144" spans="2:11" ht="15.75" x14ac:dyDescent="0.75">
      <c r="B144" s="102" t="s">
        <v>169</v>
      </c>
      <c r="C144" s="193">
        <v>100</v>
      </c>
      <c r="D144" s="193">
        <v>86.988008780187158</v>
      </c>
      <c r="E144" s="193">
        <v>82.865940010117228</v>
      </c>
      <c r="F144" s="193">
        <v>89.667646124514377</v>
      </c>
      <c r="G144" s="193">
        <v>91.069742153116479</v>
      </c>
      <c r="H144" s="193">
        <v>69.443157412296571</v>
      </c>
      <c r="I144" s="193">
        <v>67.008071379969209</v>
      </c>
      <c r="J144" s="193">
        <v>17.345352249857992</v>
      </c>
      <c r="K144" s="193">
        <v>8.4256893727347606</v>
      </c>
    </row>
    <row r="145" spans="2:11" ht="15.75" x14ac:dyDescent="0.75">
      <c r="B145" s="107" t="s">
        <v>170</v>
      </c>
      <c r="C145" s="193">
        <v>100</v>
      </c>
      <c r="D145" s="193">
        <v>91.801455961171655</v>
      </c>
      <c r="E145" s="193">
        <v>74.566797955593003</v>
      </c>
      <c r="F145" s="193">
        <v>73.971544690048049</v>
      </c>
      <c r="G145" s="193">
        <v>91.945552903120344</v>
      </c>
      <c r="H145" s="193">
        <v>103.87792776772839</v>
      </c>
      <c r="I145" s="193">
        <v>98.904932316478991</v>
      </c>
      <c r="J145" s="193">
        <v>89.429133924540636</v>
      </c>
      <c r="K145" s="193">
        <v>90.741703368774935</v>
      </c>
    </row>
    <row r="146" spans="2:11" ht="15.75" x14ac:dyDescent="0.75">
      <c r="B146" s="107" t="s">
        <v>171</v>
      </c>
      <c r="C146" s="193">
        <v>100</v>
      </c>
      <c r="D146" s="193">
        <v>93.344546966099273</v>
      </c>
      <c r="E146" s="193">
        <v>75.936772546609319</v>
      </c>
      <c r="F146" s="193">
        <v>72.18524920610335</v>
      </c>
      <c r="G146" s="193">
        <v>91.38239084724691</v>
      </c>
      <c r="H146" s="193">
        <v>100.74115649917445</v>
      </c>
      <c r="I146" s="193">
        <v>94.917663098979972</v>
      </c>
      <c r="J146" s="193">
        <v>85.921962037489962</v>
      </c>
      <c r="K146" s="193">
        <v>86.717408793666024</v>
      </c>
    </row>
    <row r="147" spans="2:11" ht="31" x14ac:dyDescent="0.75">
      <c r="B147" s="107" t="s">
        <v>172</v>
      </c>
      <c r="C147" s="193">
        <v>99.999999999999986</v>
      </c>
      <c r="D147" s="193">
        <v>88.066898529762128</v>
      </c>
      <c r="E147" s="193">
        <v>73.626829962848959</v>
      </c>
      <c r="F147" s="193">
        <v>77.225464228862592</v>
      </c>
      <c r="G147" s="193">
        <v>92.502874687614636</v>
      </c>
      <c r="H147" s="193">
        <v>108.1676792217901</v>
      </c>
      <c r="I147" s="193">
        <v>104.48037083684636</v>
      </c>
      <c r="J147" s="193">
        <v>93.950981052512802</v>
      </c>
      <c r="K147" s="193">
        <v>97.935404838925564</v>
      </c>
    </row>
    <row r="148" spans="2:11" ht="15.75" x14ac:dyDescent="0.75">
      <c r="B148" s="9"/>
      <c r="C148" s="25"/>
      <c r="D148" s="25"/>
      <c r="E148" s="25"/>
      <c r="F148" s="25"/>
      <c r="G148" s="25"/>
      <c r="H148" s="25"/>
      <c r="I148" s="25"/>
      <c r="J148" s="25"/>
      <c r="K148" s="25"/>
    </row>
    <row r="149" spans="2:11" x14ac:dyDescent="0.75">
      <c r="C149" s="26"/>
      <c r="D149" s="25"/>
      <c r="E149" s="25"/>
      <c r="F149" s="25"/>
      <c r="G149" s="25"/>
      <c r="H149" s="25"/>
      <c r="I149" s="25"/>
      <c r="J149" s="25"/>
      <c r="K149" s="25"/>
    </row>
    <row r="150" spans="2:11" s="30" customFormat="1" ht="15.75" customHeight="1" x14ac:dyDescent="0.75">
      <c r="B150" s="23"/>
      <c r="C150" s="288" t="s">
        <v>131</v>
      </c>
      <c r="D150" s="289"/>
      <c r="E150" s="289"/>
      <c r="F150" s="289"/>
      <c r="G150" s="289"/>
      <c r="H150" s="289"/>
      <c r="I150" s="289"/>
      <c r="J150" s="289"/>
      <c r="K150" s="290"/>
    </row>
    <row r="151" spans="2:11" s="30" customFormat="1" ht="30" customHeight="1" x14ac:dyDescent="0.75">
      <c r="B151" s="21" t="s">
        <v>126</v>
      </c>
      <c r="C151" s="305"/>
      <c r="D151" s="306"/>
      <c r="E151" s="306"/>
      <c r="F151" s="306"/>
      <c r="G151" s="306"/>
      <c r="H151" s="306"/>
      <c r="I151" s="306"/>
      <c r="J151" s="306"/>
      <c r="K151" s="307"/>
    </row>
    <row r="152" spans="2:11" s="30" customFormat="1" ht="15.95" customHeight="1" x14ac:dyDescent="0.75">
      <c r="B152" s="21" t="s">
        <v>133</v>
      </c>
      <c r="C152" s="308" t="s">
        <v>8</v>
      </c>
      <c r="D152" s="309"/>
      <c r="E152" s="309"/>
      <c r="F152" s="309"/>
      <c r="G152" s="310"/>
      <c r="H152" s="311" t="s">
        <v>9</v>
      </c>
      <c r="I152" s="312"/>
      <c r="J152" s="312"/>
      <c r="K152" s="313"/>
    </row>
    <row r="153" spans="2:11" s="30" customFormat="1" ht="15.75" x14ac:dyDescent="0.75">
      <c r="B153" s="21" t="s">
        <v>127</v>
      </c>
      <c r="C153" s="69">
        <v>2013</v>
      </c>
      <c r="D153" s="69">
        <v>2014</v>
      </c>
      <c r="E153" s="69">
        <v>2015</v>
      </c>
      <c r="F153" s="69">
        <v>2016</v>
      </c>
      <c r="G153" s="69">
        <v>2017</v>
      </c>
      <c r="H153" s="214">
        <v>2018</v>
      </c>
      <c r="I153" s="214">
        <v>2019</v>
      </c>
      <c r="J153" s="214" t="s">
        <v>134</v>
      </c>
      <c r="K153" s="214" t="s">
        <v>135</v>
      </c>
    </row>
    <row r="154" spans="2:11" ht="31" x14ac:dyDescent="0.75">
      <c r="B154" s="21" t="s">
        <v>216</v>
      </c>
      <c r="C154" s="80"/>
      <c r="D154" s="80"/>
      <c r="E154" s="80"/>
      <c r="F154" s="80"/>
      <c r="G154" s="80"/>
      <c r="H154" s="80"/>
      <c r="I154" s="80"/>
      <c r="J154" s="80"/>
      <c r="K154" s="80"/>
    </row>
    <row r="155" spans="2:11" ht="31" x14ac:dyDescent="0.75">
      <c r="B155" s="21" t="s">
        <v>217</v>
      </c>
      <c r="C155" s="80"/>
      <c r="D155" s="80"/>
      <c r="E155" s="80"/>
      <c r="F155" s="80"/>
      <c r="G155" s="80"/>
      <c r="H155" s="80"/>
      <c r="I155" s="80"/>
      <c r="J155" s="80"/>
      <c r="K155" s="80"/>
    </row>
    <row r="156" spans="2:11" ht="15.75" x14ac:dyDescent="0.75">
      <c r="B156" s="102" t="s">
        <v>164</v>
      </c>
      <c r="C156" s="103">
        <f>SUM(C154:C155)</f>
        <v>0</v>
      </c>
      <c r="D156" s="103">
        <f t="shared" ref="D156:K156" si="0">SUM(D154:D155)</f>
        <v>0</v>
      </c>
      <c r="E156" s="103">
        <f t="shared" si="0"/>
        <v>0</v>
      </c>
      <c r="F156" s="103">
        <f t="shared" si="0"/>
        <v>0</v>
      </c>
      <c r="G156" s="103">
        <f t="shared" si="0"/>
        <v>0</v>
      </c>
      <c r="H156" s="103">
        <f t="shared" si="0"/>
        <v>0</v>
      </c>
      <c r="I156" s="103">
        <f t="shared" si="0"/>
        <v>0</v>
      </c>
      <c r="J156" s="103">
        <f t="shared" si="0"/>
        <v>0</v>
      </c>
      <c r="K156" s="103">
        <f t="shared" si="0"/>
        <v>0</v>
      </c>
    </row>
    <row r="157" spans="2:11" ht="31" x14ac:dyDescent="0.75">
      <c r="B157" s="21" t="s">
        <v>218</v>
      </c>
      <c r="C157" s="80"/>
      <c r="D157" s="80"/>
      <c r="E157" s="80"/>
      <c r="F157" s="80"/>
      <c r="G157" s="80"/>
      <c r="H157" s="80"/>
      <c r="I157" s="80"/>
      <c r="J157" s="80"/>
      <c r="K157" s="80"/>
    </row>
    <row r="158" spans="2:11" ht="31" x14ac:dyDescent="0.75">
      <c r="B158" s="21" t="s">
        <v>219</v>
      </c>
      <c r="C158" s="104"/>
      <c r="D158" s="104"/>
      <c r="E158" s="104"/>
      <c r="F158" s="104"/>
      <c r="G158" s="104"/>
      <c r="H158" s="104"/>
      <c r="I158" s="104"/>
      <c r="J158" s="104"/>
      <c r="K158" s="104"/>
    </row>
    <row r="159" spans="2:11" ht="15.75" x14ac:dyDescent="0.75">
      <c r="B159" s="102" t="s">
        <v>165</v>
      </c>
      <c r="C159" s="103">
        <f>SUM(C157:C158)</f>
        <v>0</v>
      </c>
      <c r="D159" s="103">
        <f t="shared" ref="D159:K159" si="1">SUM(D157:D158)</f>
        <v>0</v>
      </c>
      <c r="E159" s="103">
        <f t="shared" si="1"/>
        <v>0</v>
      </c>
      <c r="F159" s="103">
        <f t="shared" si="1"/>
        <v>0</v>
      </c>
      <c r="G159" s="103">
        <f t="shared" si="1"/>
        <v>0</v>
      </c>
      <c r="H159" s="103">
        <f t="shared" si="1"/>
        <v>0</v>
      </c>
      <c r="I159" s="103">
        <f t="shared" si="1"/>
        <v>0</v>
      </c>
      <c r="J159" s="103">
        <f t="shared" si="1"/>
        <v>0</v>
      </c>
      <c r="K159" s="103">
        <f t="shared" si="1"/>
        <v>0</v>
      </c>
    </row>
    <row r="160" spans="2:11" ht="15.75" x14ac:dyDescent="0.75">
      <c r="B160" s="159" t="s">
        <v>163</v>
      </c>
      <c r="C160" s="160">
        <f>C156+C159</f>
        <v>0</v>
      </c>
      <c r="D160" s="160">
        <f t="shared" ref="D160:K160" si="2">D156+D159</f>
        <v>0</v>
      </c>
      <c r="E160" s="160">
        <f t="shared" si="2"/>
        <v>0</v>
      </c>
      <c r="F160" s="160">
        <f t="shared" si="2"/>
        <v>0</v>
      </c>
      <c r="G160" s="160">
        <f t="shared" si="2"/>
        <v>0</v>
      </c>
      <c r="H160" s="160">
        <f t="shared" si="2"/>
        <v>0</v>
      </c>
      <c r="I160" s="160">
        <f t="shared" si="2"/>
        <v>0</v>
      </c>
      <c r="J160" s="160">
        <f t="shared" si="2"/>
        <v>0</v>
      </c>
      <c r="K160" s="160">
        <f t="shared" si="2"/>
        <v>0</v>
      </c>
    </row>
    <row r="161" spans="2:11" ht="16.5" thickBot="1" x14ac:dyDescent="0.9">
      <c r="B161" s="106" t="s">
        <v>166</v>
      </c>
      <c r="C161" s="161">
        <f>C160/C$11</f>
        <v>0</v>
      </c>
      <c r="D161" s="161">
        <f t="shared" ref="D161:K161" si="3">D160/D$11</f>
        <v>0</v>
      </c>
      <c r="E161" s="161">
        <f t="shared" si="3"/>
        <v>0</v>
      </c>
      <c r="F161" s="161">
        <f t="shared" si="3"/>
        <v>0</v>
      </c>
      <c r="G161" s="161">
        <f t="shared" si="3"/>
        <v>0</v>
      </c>
      <c r="H161" s="161">
        <f t="shared" si="3"/>
        <v>0</v>
      </c>
      <c r="I161" s="161">
        <f t="shared" si="3"/>
        <v>0</v>
      </c>
      <c r="J161" s="161">
        <f t="shared" si="3"/>
        <v>0</v>
      </c>
      <c r="K161" s="161">
        <f t="shared" si="3"/>
        <v>0</v>
      </c>
    </row>
    <row r="162" spans="2:11" ht="31" x14ac:dyDescent="0.75">
      <c r="B162" s="22" t="s">
        <v>220</v>
      </c>
      <c r="C162" s="109"/>
      <c r="D162" s="109"/>
      <c r="E162" s="109"/>
      <c r="F162" s="109"/>
      <c r="G162" s="109"/>
      <c r="H162" s="109"/>
      <c r="I162" s="109"/>
      <c r="J162" s="109"/>
      <c r="K162" s="109"/>
    </row>
    <row r="163" spans="2:11" ht="31" x14ac:dyDescent="0.75">
      <c r="B163" s="21" t="s">
        <v>221</v>
      </c>
      <c r="C163" s="109"/>
      <c r="D163" s="109"/>
      <c r="E163" s="109"/>
      <c r="F163" s="109"/>
      <c r="G163" s="109"/>
      <c r="H163" s="110"/>
      <c r="I163" s="110"/>
      <c r="J163" s="110"/>
      <c r="K163" s="110"/>
    </row>
    <row r="164" spans="2:11" ht="15.75" x14ac:dyDescent="0.75">
      <c r="B164" s="105" t="s">
        <v>167</v>
      </c>
      <c r="C164" s="111">
        <f>SUM(C162:C163)</f>
        <v>0</v>
      </c>
      <c r="D164" s="111">
        <f t="shared" ref="D164:K164" si="4">SUM(D162:D163)</f>
        <v>0</v>
      </c>
      <c r="E164" s="111">
        <f t="shared" si="4"/>
        <v>0</v>
      </c>
      <c r="F164" s="111">
        <f t="shared" si="4"/>
        <v>0</v>
      </c>
      <c r="G164" s="111">
        <f t="shared" si="4"/>
        <v>0</v>
      </c>
      <c r="H164" s="111">
        <f t="shared" si="4"/>
        <v>0</v>
      </c>
      <c r="I164" s="111">
        <f t="shared" si="4"/>
        <v>0</v>
      </c>
      <c r="J164" s="111">
        <f t="shared" si="4"/>
        <v>0</v>
      </c>
      <c r="K164" s="111">
        <f t="shared" si="4"/>
        <v>0</v>
      </c>
    </row>
    <row r="165" spans="2:11" ht="31" x14ac:dyDescent="0.75">
      <c r="B165" s="22" t="s">
        <v>222</v>
      </c>
      <c r="C165" s="109"/>
      <c r="D165" s="109"/>
      <c r="E165" s="109"/>
      <c r="F165" s="109"/>
      <c r="G165" s="109"/>
      <c r="H165" s="110"/>
      <c r="I165" s="110"/>
      <c r="J165" s="110"/>
      <c r="K165" s="110"/>
    </row>
    <row r="166" spans="2:11" ht="31" x14ac:dyDescent="0.75">
      <c r="B166" s="22" t="s">
        <v>223</v>
      </c>
      <c r="C166" s="112"/>
      <c r="D166" s="112"/>
      <c r="E166" s="112"/>
      <c r="F166" s="112"/>
      <c r="G166" s="112"/>
      <c r="H166" s="113"/>
      <c r="I166" s="113"/>
      <c r="J166" s="113"/>
      <c r="K166" s="113"/>
    </row>
    <row r="167" spans="2:11" ht="15.75" x14ac:dyDescent="0.75">
      <c r="B167" s="102" t="s">
        <v>168</v>
      </c>
      <c r="C167" s="115">
        <f>SUM(C165:C166)</f>
        <v>0</v>
      </c>
      <c r="D167" s="115">
        <f t="shared" ref="D167:K167" si="5">SUM(D165:D166)</f>
        <v>0</v>
      </c>
      <c r="E167" s="115">
        <f t="shared" si="5"/>
        <v>0</v>
      </c>
      <c r="F167" s="115">
        <f t="shared" si="5"/>
        <v>0</v>
      </c>
      <c r="G167" s="115">
        <f t="shared" si="5"/>
        <v>0</v>
      </c>
      <c r="H167" s="115">
        <f t="shared" si="5"/>
        <v>0</v>
      </c>
      <c r="I167" s="115">
        <f t="shared" si="5"/>
        <v>0</v>
      </c>
      <c r="J167" s="115">
        <f t="shared" si="5"/>
        <v>0</v>
      </c>
      <c r="K167" s="115">
        <f t="shared" si="5"/>
        <v>0</v>
      </c>
    </row>
    <row r="168" spans="2:11" ht="15.75" x14ac:dyDescent="0.75">
      <c r="B168" s="102" t="s">
        <v>169</v>
      </c>
      <c r="C168" s="114">
        <f>C164+C167</f>
        <v>0</v>
      </c>
      <c r="D168" s="114">
        <f t="shared" ref="D168:K168" si="6">D164+D167</f>
        <v>0</v>
      </c>
      <c r="E168" s="114">
        <f t="shared" si="6"/>
        <v>0</v>
      </c>
      <c r="F168" s="114">
        <f t="shared" si="6"/>
        <v>0</v>
      </c>
      <c r="G168" s="114">
        <f t="shared" si="6"/>
        <v>0</v>
      </c>
      <c r="H168" s="114">
        <f t="shared" si="6"/>
        <v>0</v>
      </c>
      <c r="I168" s="114">
        <f t="shared" si="6"/>
        <v>0</v>
      </c>
      <c r="J168" s="114">
        <f t="shared" si="6"/>
        <v>0</v>
      </c>
      <c r="K168" s="114">
        <f t="shared" si="6"/>
        <v>0</v>
      </c>
    </row>
    <row r="169" spans="2:11" ht="15.75" x14ac:dyDescent="0.75">
      <c r="B169" s="107" t="s">
        <v>170</v>
      </c>
      <c r="C169" s="108" t="e">
        <f>C160/C168</f>
        <v>#DIV/0!</v>
      </c>
      <c r="D169" s="108" t="e">
        <f t="shared" ref="D169:K169" si="7">D160/D168</f>
        <v>#DIV/0!</v>
      </c>
      <c r="E169" s="108" t="e">
        <f t="shared" si="7"/>
        <v>#DIV/0!</v>
      </c>
      <c r="F169" s="108" t="e">
        <f t="shared" si="7"/>
        <v>#DIV/0!</v>
      </c>
      <c r="G169" s="108" t="e">
        <f t="shared" si="7"/>
        <v>#DIV/0!</v>
      </c>
      <c r="H169" s="108" t="e">
        <f t="shared" si="7"/>
        <v>#DIV/0!</v>
      </c>
      <c r="I169" s="108" t="e">
        <f t="shared" si="7"/>
        <v>#DIV/0!</v>
      </c>
      <c r="J169" s="108" t="e">
        <f t="shared" si="7"/>
        <v>#DIV/0!</v>
      </c>
      <c r="K169" s="108" t="e">
        <f t="shared" si="7"/>
        <v>#DIV/0!</v>
      </c>
    </row>
    <row r="170" spans="2:11" ht="15.75" x14ac:dyDescent="0.75">
      <c r="B170" s="107" t="s">
        <v>171</v>
      </c>
      <c r="C170" s="116" t="e">
        <f>C156/C164</f>
        <v>#DIV/0!</v>
      </c>
      <c r="D170" s="116" t="e">
        <f t="shared" ref="D170:K170" si="8">D156/D164</f>
        <v>#DIV/0!</v>
      </c>
      <c r="E170" s="116" t="e">
        <f t="shared" si="8"/>
        <v>#DIV/0!</v>
      </c>
      <c r="F170" s="116" t="e">
        <f t="shared" si="8"/>
        <v>#DIV/0!</v>
      </c>
      <c r="G170" s="116" t="e">
        <f t="shared" si="8"/>
        <v>#DIV/0!</v>
      </c>
      <c r="H170" s="116" t="e">
        <f t="shared" si="8"/>
        <v>#DIV/0!</v>
      </c>
      <c r="I170" s="116" t="e">
        <f t="shared" si="8"/>
        <v>#DIV/0!</v>
      </c>
      <c r="J170" s="116" t="e">
        <f t="shared" si="8"/>
        <v>#DIV/0!</v>
      </c>
      <c r="K170" s="116" t="e">
        <f t="shared" si="8"/>
        <v>#DIV/0!</v>
      </c>
    </row>
    <row r="171" spans="2:11" ht="31" x14ac:dyDescent="0.75">
      <c r="B171" s="107" t="s">
        <v>172</v>
      </c>
      <c r="C171" s="116" t="e">
        <f>C159/C167</f>
        <v>#DIV/0!</v>
      </c>
      <c r="D171" s="116" t="e">
        <f t="shared" ref="D171:K171" si="9">D159/D167</f>
        <v>#DIV/0!</v>
      </c>
      <c r="E171" s="116" t="e">
        <f t="shared" si="9"/>
        <v>#DIV/0!</v>
      </c>
      <c r="F171" s="116" t="e">
        <f t="shared" si="9"/>
        <v>#DIV/0!</v>
      </c>
      <c r="G171" s="116" t="e">
        <f t="shared" si="9"/>
        <v>#DIV/0!</v>
      </c>
      <c r="H171" s="116" t="e">
        <f t="shared" si="9"/>
        <v>#DIV/0!</v>
      </c>
      <c r="I171" s="116" t="e">
        <f t="shared" si="9"/>
        <v>#DIV/0!</v>
      </c>
      <c r="J171" s="116" t="e">
        <f t="shared" si="9"/>
        <v>#DIV/0!</v>
      </c>
      <c r="K171" s="116" t="e">
        <f t="shared" si="9"/>
        <v>#DIV/0!</v>
      </c>
    </row>
    <row r="172" spans="2:11" ht="15.75" x14ac:dyDescent="0.75">
      <c r="B172" s="9"/>
      <c r="C172" s="25"/>
      <c r="D172" s="25"/>
      <c r="E172" s="25"/>
      <c r="F172" s="25"/>
      <c r="G172" s="25"/>
      <c r="H172" s="25"/>
      <c r="I172" s="25"/>
      <c r="J172" s="25"/>
      <c r="K172" s="25"/>
    </row>
    <row r="173" spans="2:11" x14ac:dyDescent="0.75">
      <c r="C173" s="26"/>
      <c r="D173" s="25"/>
      <c r="E173" s="25"/>
      <c r="F173" s="25"/>
      <c r="G173" s="25"/>
      <c r="H173" s="25"/>
      <c r="I173" s="25"/>
      <c r="J173" s="25"/>
      <c r="K173" s="25"/>
    </row>
    <row r="174" spans="2:11" s="30" customFormat="1" ht="15.75" customHeight="1" x14ac:dyDescent="0.75">
      <c r="B174" s="23"/>
      <c r="C174" s="288" t="s">
        <v>131</v>
      </c>
      <c r="D174" s="289"/>
      <c r="E174" s="289"/>
      <c r="F174" s="289"/>
      <c r="G174" s="289"/>
      <c r="H174" s="289"/>
      <c r="I174" s="289"/>
      <c r="J174" s="289"/>
      <c r="K174" s="290"/>
    </row>
    <row r="175" spans="2:11" s="30" customFormat="1" ht="30" customHeight="1" x14ac:dyDescent="0.75">
      <c r="B175" s="21" t="s">
        <v>126</v>
      </c>
      <c r="C175" s="305"/>
      <c r="D175" s="306"/>
      <c r="E175" s="306"/>
      <c r="F175" s="306"/>
      <c r="G175" s="306"/>
      <c r="H175" s="306"/>
      <c r="I175" s="306"/>
      <c r="J175" s="306"/>
      <c r="K175" s="307"/>
    </row>
    <row r="176" spans="2:11" s="30" customFormat="1" ht="15.95" customHeight="1" x14ac:dyDescent="0.75">
      <c r="B176" s="21" t="s">
        <v>133</v>
      </c>
      <c r="C176" s="308" t="s">
        <v>8</v>
      </c>
      <c r="D176" s="309"/>
      <c r="E176" s="309"/>
      <c r="F176" s="309"/>
      <c r="G176" s="310"/>
      <c r="H176" s="311" t="s">
        <v>9</v>
      </c>
      <c r="I176" s="312"/>
      <c r="J176" s="312"/>
      <c r="K176" s="313"/>
    </row>
    <row r="177" spans="2:11" s="30" customFormat="1" ht="15.75" x14ac:dyDescent="0.75">
      <c r="B177" s="21" t="s">
        <v>127</v>
      </c>
      <c r="C177" s="69">
        <v>2013</v>
      </c>
      <c r="D177" s="69">
        <v>2014</v>
      </c>
      <c r="E177" s="69">
        <v>2015</v>
      </c>
      <c r="F177" s="69">
        <v>2016</v>
      </c>
      <c r="G177" s="69">
        <v>2017</v>
      </c>
      <c r="H177" s="214">
        <v>2018</v>
      </c>
      <c r="I177" s="214">
        <v>2019</v>
      </c>
      <c r="J177" s="214" t="s">
        <v>134</v>
      </c>
      <c r="K177" s="214" t="s">
        <v>135</v>
      </c>
    </row>
    <row r="178" spans="2:11" ht="31" x14ac:dyDescent="0.75">
      <c r="B178" s="21" t="s">
        <v>216</v>
      </c>
      <c r="C178" s="80"/>
      <c r="D178" s="80"/>
      <c r="E178" s="80"/>
      <c r="F178" s="80"/>
      <c r="G178" s="80"/>
      <c r="H178" s="80"/>
      <c r="I178" s="80"/>
      <c r="J178" s="80"/>
      <c r="K178" s="80"/>
    </row>
    <row r="179" spans="2:11" ht="31" x14ac:dyDescent="0.75">
      <c r="B179" s="21" t="s">
        <v>217</v>
      </c>
      <c r="C179" s="80"/>
      <c r="D179" s="80"/>
      <c r="E179" s="80"/>
      <c r="F179" s="80"/>
      <c r="G179" s="80"/>
      <c r="H179" s="80"/>
      <c r="I179" s="80"/>
      <c r="J179" s="80"/>
      <c r="K179" s="80"/>
    </row>
    <row r="180" spans="2:11" ht="15.75" x14ac:dyDescent="0.75">
      <c r="B180" s="102" t="s">
        <v>164</v>
      </c>
      <c r="C180" s="103">
        <f>SUM(C178:C179)</f>
        <v>0</v>
      </c>
      <c r="D180" s="103">
        <f t="shared" ref="D180:K180" si="10">SUM(D178:D179)</f>
        <v>0</v>
      </c>
      <c r="E180" s="103">
        <f t="shared" si="10"/>
        <v>0</v>
      </c>
      <c r="F180" s="103">
        <f t="shared" si="10"/>
        <v>0</v>
      </c>
      <c r="G180" s="103">
        <f t="shared" si="10"/>
        <v>0</v>
      </c>
      <c r="H180" s="103">
        <f t="shared" si="10"/>
        <v>0</v>
      </c>
      <c r="I180" s="103">
        <f t="shared" si="10"/>
        <v>0</v>
      </c>
      <c r="J180" s="103">
        <f t="shared" si="10"/>
        <v>0</v>
      </c>
      <c r="K180" s="103">
        <f t="shared" si="10"/>
        <v>0</v>
      </c>
    </row>
    <row r="181" spans="2:11" ht="31" x14ac:dyDescent="0.75">
      <c r="B181" s="21" t="s">
        <v>218</v>
      </c>
      <c r="C181" s="80"/>
      <c r="D181" s="80"/>
      <c r="E181" s="80"/>
      <c r="F181" s="80"/>
      <c r="G181" s="80"/>
      <c r="H181" s="80"/>
      <c r="I181" s="80"/>
      <c r="J181" s="80"/>
      <c r="K181" s="80"/>
    </row>
    <row r="182" spans="2:11" ht="31" x14ac:dyDescent="0.75">
      <c r="B182" s="21" t="s">
        <v>219</v>
      </c>
      <c r="C182" s="104"/>
      <c r="D182" s="104"/>
      <c r="E182" s="104"/>
      <c r="F182" s="104"/>
      <c r="G182" s="104"/>
      <c r="H182" s="104"/>
      <c r="I182" s="104"/>
      <c r="J182" s="104"/>
      <c r="K182" s="104"/>
    </row>
    <row r="183" spans="2:11" ht="15.75" x14ac:dyDescent="0.75">
      <c r="B183" s="102" t="s">
        <v>165</v>
      </c>
      <c r="C183" s="103">
        <f>SUM(C181:C182)</f>
        <v>0</v>
      </c>
      <c r="D183" s="103">
        <f t="shared" ref="D183:K183" si="11">SUM(D181:D182)</f>
        <v>0</v>
      </c>
      <c r="E183" s="103">
        <f t="shared" si="11"/>
        <v>0</v>
      </c>
      <c r="F183" s="103">
        <f t="shared" si="11"/>
        <v>0</v>
      </c>
      <c r="G183" s="103">
        <f t="shared" si="11"/>
        <v>0</v>
      </c>
      <c r="H183" s="103">
        <f t="shared" si="11"/>
        <v>0</v>
      </c>
      <c r="I183" s="103">
        <f t="shared" si="11"/>
        <v>0</v>
      </c>
      <c r="J183" s="103">
        <f t="shared" si="11"/>
        <v>0</v>
      </c>
      <c r="K183" s="103">
        <f t="shared" si="11"/>
        <v>0</v>
      </c>
    </row>
    <row r="184" spans="2:11" ht="15.75" x14ac:dyDescent="0.75">
      <c r="B184" s="159" t="s">
        <v>163</v>
      </c>
      <c r="C184" s="160">
        <f>C180+C183</f>
        <v>0</v>
      </c>
      <c r="D184" s="160">
        <f t="shared" ref="D184:K184" si="12">D180+D183</f>
        <v>0</v>
      </c>
      <c r="E184" s="160">
        <f t="shared" si="12"/>
        <v>0</v>
      </c>
      <c r="F184" s="160">
        <f t="shared" si="12"/>
        <v>0</v>
      </c>
      <c r="G184" s="160">
        <f t="shared" si="12"/>
        <v>0</v>
      </c>
      <c r="H184" s="160">
        <f t="shared" si="12"/>
        <v>0</v>
      </c>
      <c r="I184" s="160">
        <f t="shared" si="12"/>
        <v>0</v>
      </c>
      <c r="J184" s="160">
        <f t="shared" si="12"/>
        <v>0</v>
      </c>
      <c r="K184" s="160">
        <f t="shared" si="12"/>
        <v>0</v>
      </c>
    </row>
    <row r="185" spans="2:11" ht="16.5" thickBot="1" x14ac:dyDescent="0.9">
      <c r="B185" s="106" t="s">
        <v>166</v>
      </c>
      <c r="C185" s="161">
        <f>C184/C$11</f>
        <v>0</v>
      </c>
      <c r="D185" s="161">
        <f t="shared" ref="D185:K185" si="13">D184/D$11</f>
        <v>0</v>
      </c>
      <c r="E185" s="161">
        <f t="shared" si="13"/>
        <v>0</v>
      </c>
      <c r="F185" s="161">
        <f t="shared" si="13"/>
        <v>0</v>
      </c>
      <c r="G185" s="161">
        <f t="shared" si="13"/>
        <v>0</v>
      </c>
      <c r="H185" s="161">
        <f t="shared" si="13"/>
        <v>0</v>
      </c>
      <c r="I185" s="161">
        <f t="shared" si="13"/>
        <v>0</v>
      </c>
      <c r="J185" s="161">
        <f t="shared" si="13"/>
        <v>0</v>
      </c>
      <c r="K185" s="161">
        <f t="shared" si="13"/>
        <v>0</v>
      </c>
    </row>
    <row r="186" spans="2:11" ht="31" x14ac:dyDescent="0.75">
      <c r="B186" s="22" t="s">
        <v>220</v>
      </c>
      <c r="C186" s="109"/>
      <c r="D186" s="109"/>
      <c r="E186" s="109"/>
      <c r="F186" s="109"/>
      <c r="G186" s="109"/>
      <c r="H186" s="109"/>
      <c r="I186" s="109"/>
      <c r="J186" s="109"/>
      <c r="K186" s="109"/>
    </row>
    <row r="187" spans="2:11" ht="31" x14ac:dyDescent="0.75">
      <c r="B187" s="21" t="s">
        <v>221</v>
      </c>
      <c r="C187" s="109"/>
      <c r="D187" s="109"/>
      <c r="E187" s="109"/>
      <c r="F187" s="109"/>
      <c r="G187" s="109"/>
      <c r="H187" s="110"/>
      <c r="I187" s="110"/>
      <c r="J187" s="110"/>
      <c r="K187" s="110"/>
    </row>
    <row r="188" spans="2:11" ht="15.75" x14ac:dyDescent="0.75">
      <c r="B188" s="105" t="s">
        <v>167</v>
      </c>
      <c r="C188" s="111">
        <f>SUM(C186:C187)</f>
        <v>0</v>
      </c>
      <c r="D188" s="111">
        <f t="shared" ref="D188:K188" si="14">SUM(D186:D187)</f>
        <v>0</v>
      </c>
      <c r="E188" s="111">
        <f t="shared" si="14"/>
        <v>0</v>
      </c>
      <c r="F188" s="111">
        <f t="shared" si="14"/>
        <v>0</v>
      </c>
      <c r="G188" s="111">
        <f t="shared" si="14"/>
        <v>0</v>
      </c>
      <c r="H188" s="111">
        <f t="shared" si="14"/>
        <v>0</v>
      </c>
      <c r="I188" s="111">
        <f t="shared" si="14"/>
        <v>0</v>
      </c>
      <c r="J188" s="111">
        <f t="shared" si="14"/>
        <v>0</v>
      </c>
      <c r="K188" s="111">
        <f t="shared" si="14"/>
        <v>0</v>
      </c>
    </row>
    <row r="189" spans="2:11" ht="31" x14ac:dyDescent="0.75">
      <c r="B189" s="22" t="s">
        <v>222</v>
      </c>
      <c r="C189" s="109"/>
      <c r="D189" s="109"/>
      <c r="E189" s="109"/>
      <c r="F189" s="109"/>
      <c r="G189" s="109"/>
      <c r="H189" s="110"/>
      <c r="I189" s="110"/>
      <c r="J189" s="110"/>
      <c r="K189" s="110"/>
    </row>
    <row r="190" spans="2:11" ht="31" x14ac:dyDescent="0.75">
      <c r="B190" s="22" t="s">
        <v>223</v>
      </c>
      <c r="C190" s="112"/>
      <c r="D190" s="112"/>
      <c r="E190" s="112"/>
      <c r="F190" s="112"/>
      <c r="G190" s="112"/>
      <c r="H190" s="113"/>
      <c r="I190" s="113"/>
      <c r="J190" s="113"/>
      <c r="K190" s="113"/>
    </row>
    <row r="191" spans="2:11" ht="15.75" x14ac:dyDescent="0.75">
      <c r="B191" s="102" t="s">
        <v>168</v>
      </c>
      <c r="C191" s="115">
        <f>SUM(C189:C190)</f>
        <v>0</v>
      </c>
      <c r="D191" s="115">
        <f t="shared" ref="D191:K191" si="15">SUM(D189:D190)</f>
        <v>0</v>
      </c>
      <c r="E191" s="115">
        <f t="shared" si="15"/>
        <v>0</v>
      </c>
      <c r="F191" s="115">
        <f t="shared" si="15"/>
        <v>0</v>
      </c>
      <c r="G191" s="115">
        <f t="shared" si="15"/>
        <v>0</v>
      </c>
      <c r="H191" s="115">
        <f t="shared" si="15"/>
        <v>0</v>
      </c>
      <c r="I191" s="115">
        <f t="shared" si="15"/>
        <v>0</v>
      </c>
      <c r="J191" s="115">
        <f t="shared" si="15"/>
        <v>0</v>
      </c>
      <c r="K191" s="115">
        <f t="shared" si="15"/>
        <v>0</v>
      </c>
    </row>
    <row r="192" spans="2:11" ht="15.75" x14ac:dyDescent="0.75">
      <c r="B192" s="102" t="s">
        <v>169</v>
      </c>
      <c r="C192" s="114">
        <f>C188+C191</f>
        <v>0</v>
      </c>
      <c r="D192" s="114">
        <f t="shared" ref="D192:K192" si="16">D188+D191</f>
        <v>0</v>
      </c>
      <c r="E192" s="114">
        <f t="shared" si="16"/>
        <v>0</v>
      </c>
      <c r="F192" s="114">
        <f t="shared" si="16"/>
        <v>0</v>
      </c>
      <c r="G192" s="114">
        <f t="shared" si="16"/>
        <v>0</v>
      </c>
      <c r="H192" s="114">
        <f t="shared" si="16"/>
        <v>0</v>
      </c>
      <c r="I192" s="114">
        <f t="shared" si="16"/>
        <v>0</v>
      </c>
      <c r="J192" s="114">
        <f t="shared" si="16"/>
        <v>0</v>
      </c>
      <c r="K192" s="114">
        <f t="shared" si="16"/>
        <v>0</v>
      </c>
    </row>
    <row r="193" spans="2:11" ht="15.75" x14ac:dyDescent="0.75">
      <c r="B193" s="107" t="s">
        <v>170</v>
      </c>
      <c r="C193" s="108" t="e">
        <f>C184/C192</f>
        <v>#DIV/0!</v>
      </c>
      <c r="D193" s="108" t="e">
        <f t="shared" ref="D193:K193" si="17">D184/D192</f>
        <v>#DIV/0!</v>
      </c>
      <c r="E193" s="108" t="e">
        <f t="shared" si="17"/>
        <v>#DIV/0!</v>
      </c>
      <c r="F193" s="108" t="e">
        <f t="shared" si="17"/>
        <v>#DIV/0!</v>
      </c>
      <c r="G193" s="108" t="e">
        <f t="shared" si="17"/>
        <v>#DIV/0!</v>
      </c>
      <c r="H193" s="108" t="e">
        <f t="shared" si="17"/>
        <v>#DIV/0!</v>
      </c>
      <c r="I193" s="108" t="e">
        <f t="shared" si="17"/>
        <v>#DIV/0!</v>
      </c>
      <c r="J193" s="108" t="e">
        <f t="shared" si="17"/>
        <v>#DIV/0!</v>
      </c>
      <c r="K193" s="108" t="e">
        <f t="shared" si="17"/>
        <v>#DIV/0!</v>
      </c>
    </row>
    <row r="194" spans="2:11" ht="15.75" x14ac:dyDescent="0.75">
      <c r="B194" s="107" t="s">
        <v>171</v>
      </c>
      <c r="C194" s="116" t="e">
        <f>C180/C188</f>
        <v>#DIV/0!</v>
      </c>
      <c r="D194" s="116" t="e">
        <f t="shared" ref="D194:K194" si="18">D180/D188</f>
        <v>#DIV/0!</v>
      </c>
      <c r="E194" s="116" t="e">
        <f t="shared" si="18"/>
        <v>#DIV/0!</v>
      </c>
      <c r="F194" s="116" t="e">
        <f t="shared" si="18"/>
        <v>#DIV/0!</v>
      </c>
      <c r="G194" s="116" t="e">
        <f t="shared" si="18"/>
        <v>#DIV/0!</v>
      </c>
      <c r="H194" s="116" t="e">
        <f t="shared" si="18"/>
        <v>#DIV/0!</v>
      </c>
      <c r="I194" s="116" t="e">
        <f t="shared" si="18"/>
        <v>#DIV/0!</v>
      </c>
      <c r="J194" s="116" t="e">
        <f t="shared" si="18"/>
        <v>#DIV/0!</v>
      </c>
      <c r="K194" s="116" t="e">
        <f t="shared" si="18"/>
        <v>#DIV/0!</v>
      </c>
    </row>
    <row r="195" spans="2:11" ht="31" x14ac:dyDescent="0.75">
      <c r="B195" s="107" t="s">
        <v>172</v>
      </c>
      <c r="C195" s="116" t="e">
        <f>C183/C191</f>
        <v>#DIV/0!</v>
      </c>
      <c r="D195" s="116" t="e">
        <f t="shared" ref="D195:K195" si="19">D183/D191</f>
        <v>#DIV/0!</v>
      </c>
      <c r="E195" s="116" t="e">
        <f t="shared" si="19"/>
        <v>#DIV/0!</v>
      </c>
      <c r="F195" s="116" t="e">
        <f t="shared" si="19"/>
        <v>#DIV/0!</v>
      </c>
      <c r="G195" s="116" t="e">
        <f t="shared" si="19"/>
        <v>#DIV/0!</v>
      </c>
      <c r="H195" s="116" t="e">
        <f t="shared" si="19"/>
        <v>#DIV/0!</v>
      </c>
      <c r="I195" s="116" t="e">
        <f t="shared" si="19"/>
        <v>#DIV/0!</v>
      </c>
      <c r="J195" s="116" t="e">
        <f t="shared" si="19"/>
        <v>#DIV/0!</v>
      </c>
      <c r="K195" s="116" t="e">
        <f t="shared" si="19"/>
        <v>#DIV/0!</v>
      </c>
    </row>
    <row r="196" spans="2:11" ht="15.75" x14ac:dyDescent="0.75">
      <c r="B196" s="9"/>
      <c r="C196" s="25"/>
      <c r="D196" s="25"/>
      <c r="E196" s="25"/>
      <c r="F196" s="25"/>
      <c r="G196" s="25"/>
      <c r="H196" s="25"/>
      <c r="I196" s="25"/>
      <c r="J196" s="25"/>
      <c r="K196" s="25"/>
    </row>
    <row r="197" spans="2:11" x14ac:dyDescent="0.75">
      <c r="C197" s="26"/>
      <c r="D197" s="25"/>
      <c r="E197" s="25"/>
      <c r="F197" s="25"/>
      <c r="G197" s="25"/>
      <c r="H197" s="25"/>
      <c r="I197" s="25"/>
      <c r="J197" s="25"/>
      <c r="K197" s="25"/>
    </row>
    <row r="198" spans="2:11" s="30" customFormat="1" ht="15.75" customHeight="1" x14ac:dyDescent="0.75">
      <c r="B198" s="23"/>
      <c r="C198" s="288" t="s">
        <v>131</v>
      </c>
      <c r="D198" s="289"/>
      <c r="E198" s="289"/>
      <c r="F198" s="289"/>
      <c r="G198" s="289"/>
      <c r="H198" s="289"/>
      <c r="I198" s="289"/>
      <c r="J198" s="289"/>
      <c r="K198" s="290"/>
    </row>
    <row r="199" spans="2:11" s="30" customFormat="1" ht="30" customHeight="1" x14ac:dyDescent="0.75">
      <c r="B199" s="21" t="s">
        <v>126</v>
      </c>
      <c r="C199" s="305"/>
      <c r="D199" s="306"/>
      <c r="E199" s="306"/>
      <c r="F199" s="306"/>
      <c r="G199" s="306"/>
      <c r="H199" s="306"/>
      <c r="I199" s="306"/>
      <c r="J199" s="306"/>
      <c r="K199" s="307"/>
    </row>
    <row r="200" spans="2:11" s="30" customFormat="1" ht="15.95" customHeight="1" x14ac:dyDescent="0.75">
      <c r="B200" s="21" t="s">
        <v>133</v>
      </c>
      <c r="C200" s="308" t="s">
        <v>8</v>
      </c>
      <c r="D200" s="309"/>
      <c r="E200" s="309"/>
      <c r="F200" s="309"/>
      <c r="G200" s="310"/>
      <c r="H200" s="311" t="s">
        <v>9</v>
      </c>
      <c r="I200" s="312"/>
      <c r="J200" s="312"/>
      <c r="K200" s="313"/>
    </row>
    <row r="201" spans="2:11" s="30" customFormat="1" ht="15.75" x14ac:dyDescent="0.75">
      <c r="B201" s="21" t="s">
        <v>127</v>
      </c>
      <c r="C201" s="69">
        <v>2013</v>
      </c>
      <c r="D201" s="69">
        <v>2014</v>
      </c>
      <c r="E201" s="69">
        <v>2015</v>
      </c>
      <c r="F201" s="69">
        <v>2016</v>
      </c>
      <c r="G201" s="69">
        <v>2017</v>
      </c>
      <c r="H201" s="214">
        <v>2018</v>
      </c>
      <c r="I201" s="214">
        <v>2019</v>
      </c>
      <c r="J201" s="214" t="s">
        <v>134</v>
      </c>
      <c r="K201" s="214" t="s">
        <v>135</v>
      </c>
    </row>
    <row r="202" spans="2:11" ht="31" x14ac:dyDescent="0.75">
      <c r="B202" s="21" t="s">
        <v>216</v>
      </c>
      <c r="C202" s="80"/>
      <c r="D202" s="80"/>
      <c r="E202" s="80"/>
      <c r="F202" s="80"/>
      <c r="G202" s="80"/>
      <c r="H202" s="80"/>
      <c r="I202" s="80"/>
      <c r="J202" s="80"/>
      <c r="K202" s="80"/>
    </row>
    <row r="203" spans="2:11" ht="31" x14ac:dyDescent="0.75">
      <c r="B203" s="21" t="s">
        <v>217</v>
      </c>
      <c r="C203" s="80"/>
      <c r="D203" s="80"/>
      <c r="E203" s="80"/>
      <c r="F203" s="80"/>
      <c r="G203" s="80"/>
      <c r="H203" s="80"/>
      <c r="I203" s="80"/>
      <c r="J203" s="80"/>
      <c r="K203" s="80"/>
    </row>
    <row r="204" spans="2:11" ht="15.75" x14ac:dyDescent="0.75">
      <c r="B204" s="102" t="s">
        <v>164</v>
      </c>
      <c r="C204" s="103">
        <f>SUM(C202:C203)</f>
        <v>0</v>
      </c>
      <c r="D204" s="103">
        <f t="shared" ref="D204:K204" si="20">SUM(D202:D203)</f>
        <v>0</v>
      </c>
      <c r="E204" s="103">
        <f t="shared" si="20"/>
        <v>0</v>
      </c>
      <c r="F204" s="103">
        <f t="shared" si="20"/>
        <v>0</v>
      </c>
      <c r="G204" s="103">
        <f t="shared" si="20"/>
        <v>0</v>
      </c>
      <c r="H204" s="103">
        <f t="shared" si="20"/>
        <v>0</v>
      </c>
      <c r="I204" s="103">
        <f t="shared" si="20"/>
        <v>0</v>
      </c>
      <c r="J204" s="103">
        <f t="shared" si="20"/>
        <v>0</v>
      </c>
      <c r="K204" s="103">
        <f t="shared" si="20"/>
        <v>0</v>
      </c>
    </row>
    <row r="205" spans="2:11" ht="31" x14ac:dyDescent="0.75">
      <c r="B205" s="21" t="s">
        <v>218</v>
      </c>
      <c r="C205" s="80"/>
      <c r="D205" s="80"/>
      <c r="E205" s="80"/>
      <c r="F205" s="80"/>
      <c r="G205" s="80"/>
      <c r="H205" s="80"/>
      <c r="I205" s="80"/>
      <c r="J205" s="80"/>
      <c r="K205" s="80"/>
    </row>
    <row r="206" spans="2:11" ht="31" x14ac:dyDescent="0.75">
      <c r="B206" s="21" t="s">
        <v>219</v>
      </c>
      <c r="C206" s="104"/>
      <c r="D206" s="104"/>
      <c r="E206" s="104"/>
      <c r="F206" s="104"/>
      <c r="G206" s="104"/>
      <c r="H206" s="104"/>
      <c r="I206" s="104"/>
      <c r="J206" s="104"/>
      <c r="K206" s="104"/>
    </row>
    <row r="207" spans="2:11" ht="15.75" x14ac:dyDescent="0.75">
      <c r="B207" s="102" t="s">
        <v>165</v>
      </c>
      <c r="C207" s="103">
        <f>SUM(C205:C206)</f>
        <v>0</v>
      </c>
      <c r="D207" s="103">
        <f t="shared" ref="D207:K207" si="21">SUM(D205:D206)</f>
        <v>0</v>
      </c>
      <c r="E207" s="103">
        <f t="shared" si="21"/>
        <v>0</v>
      </c>
      <c r="F207" s="103">
        <f t="shared" si="21"/>
        <v>0</v>
      </c>
      <c r="G207" s="103">
        <f t="shared" si="21"/>
        <v>0</v>
      </c>
      <c r="H207" s="103">
        <f t="shared" si="21"/>
        <v>0</v>
      </c>
      <c r="I207" s="103">
        <f t="shared" si="21"/>
        <v>0</v>
      </c>
      <c r="J207" s="103">
        <f t="shared" si="21"/>
        <v>0</v>
      </c>
      <c r="K207" s="103">
        <f t="shared" si="21"/>
        <v>0</v>
      </c>
    </row>
    <row r="208" spans="2:11" ht="15.75" x14ac:dyDescent="0.75">
      <c r="B208" s="159" t="s">
        <v>163</v>
      </c>
      <c r="C208" s="160">
        <f>C204+C207</f>
        <v>0</v>
      </c>
      <c r="D208" s="160">
        <f t="shared" ref="D208:K208" si="22">D204+D207</f>
        <v>0</v>
      </c>
      <c r="E208" s="160">
        <f t="shared" si="22"/>
        <v>0</v>
      </c>
      <c r="F208" s="160">
        <f t="shared" si="22"/>
        <v>0</v>
      </c>
      <c r="G208" s="160">
        <f t="shared" si="22"/>
        <v>0</v>
      </c>
      <c r="H208" s="160">
        <f t="shared" si="22"/>
        <v>0</v>
      </c>
      <c r="I208" s="160">
        <f t="shared" si="22"/>
        <v>0</v>
      </c>
      <c r="J208" s="160">
        <f t="shared" si="22"/>
        <v>0</v>
      </c>
      <c r="K208" s="160">
        <f t="shared" si="22"/>
        <v>0</v>
      </c>
    </row>
    <row r="209" spans="2:11" ht="16.5" thickBot="1" x14ac:dyDescent="0.9">
      <c r="B209" s="106" t="s">
        <v>166</v>
      </c>
      <c r="C209" s="161">
        <f>C208/C$11</f>
        <v>0</v>
      </c>
      <c r="D209" s="161">
        <f t="shared" ref="D209:K209" si="23">D208/D$11</f>
        <v>0</v>
      </c>
      <c r="E209" s="161">
        <f t="shared" si="23"/>
        <v>0</v>
      </c>
      <c r="F209" s="161">
        <f t="shared" si="23"/>
        <v>0</v>
      </c>
      <c r="G209" s="161">
        <f t="shared" si="23"/>
        <v>0</v>
      </c>
      <c r="H209" s="161">
        <f t="shared" si="23"/>
        <v>0</v>
      </c>
      <c r="I209" s="161">
        <f t="shared" si="23"/>
        <v>0</v>
      </c>
      <c r="J209" s="161">
        <f t="shared" si="23"/>
        <v>0</v>
      </c>
      <c r="K209" s="161">
        <f t="shared" si="23"/>
        <v>0</v>
      </c>
    </row>
    <row r="210" spans="2:11" ht="31" x14ac:dyDescent="0.75">
      <c r="B210" s="22" t="s">
        <v>220</v>
      </c>
      <c r="C210" s="109"/>
      <c r="D210" s="109"/>
      <c r="E210" s="109"/>
      <c r="F210" s="109"/>
      <c r="G210" s="109"/>
      <c r="H210" s="109"/>
      <c r="I210" s="109"/>
      <c r="J210" s="109"/>
      <c r="K210" s="109"/>
    </row>
    <row r="211" spans="2:11" ht="31" x14ac:dyDescent="0.75">
      <c r="B211" s="21" t="s">
        <v>221</v>
      </c>
      <c r="C211" s="109"/>
      <c r="D211" s="109"/>
      <c r="E211" s="109"/>
      <c r="F211" s="109"/>
      <c r="G211" s="109"/>
      <c r="H211" s="110"/>
      <c r="I211" s="110"/>
      <c r="J211" s="110"/>
      <c r="K211" s="110"/>
    </row>
    <row r="212" spans="2:11" ht="15.75" x14ac:dyDescent="0.75">
      <c r="B212" s="105" t="s">
        <v>167</v>
      </c>
      <c r="C212" s="111">
        <f>SUM(C210:C211)</f>
        <v>0</v>
      </c>
      <c r="D212" s="111">
        <f t="shared" ref="D212:K212" si="24">SUM(D210:D211)</f>
        <v>0</v>
      </c>
      <c r="E212" s="111">
        <f t="shared" si="24"/>
        <v>0</v>
      </c>
      <c r="F212" s="111">
        <f t="shared" si="24"/>
        <v>0</v>
      </c>
      <c r="G212" s="111">
        <f t="shared" si="24"/>
        <v>0</v>
      </c>
      <c r="H212" s="111">
        <f t="shared" si="24"/>
        <v>0</v>
      </c>
      <c r="I212" s="111">
        <f t="shared" si="24"/>
        <v>0</v>
      </c>
      <c r="J212" s="111">
        <f t="shared" si="24"/>
        <v>0</v>
      </c>
      <c r="K212" s="111">
        <f t="shared" si="24"/>
        <v>0</v>
      </c>
    </row>
    <row r="213" spans="2:11" ht="31" x14ac:dyDescent="0.75">
      <c r="B213" s="22" t="s">
        <v>222</v>
      </c>
      <c r="C213" s="109"/>
      <c r="D213" s="109"/>
      <c r="E213" s="109"/>
      <c r="F213" s="109"/>
      <c r="G213" s="109"/>
      <c r="H213" s="110"/>
      <c r="I213" s="110"/>
      <c r="J213" s="110"/>
      <c r="K213" s="110"/>
    </row>
    <row r="214" spans="2:11" ht="31" x14ac:dyDescent="0.75">
      <c r="B214" s="22" t="s">
        <v>223</v>
      </c>
      <c r="C214" s="112"/>
      <c r="D214" s="112"/>
      <c r="E214" s="112"/>
      <c r="F214" s="112"/>
      <c r="G214" s="112"/>
      <c r="H214" s="113"/>
      <c r="I214" s="113"/>
      <c r="J214" s="113"/>
      <c r="K214" s="113"/>
    </row>
    <row r="215" spans="2:11" ht="15.75" x14ac:dyDescent="0.75">
      <c r="B215" s="102" t="s">
        <v>168</v>
      </c>
      <c r="C215" s="115">
        <f>SUM(C213:C214)</f>
        <v>0</v>
      </c>
      <c r="D215" s="115">
        <f t="shared" ref="D215:K215" si="25">SUM(D213:D214)</f>
        <v>0</v>
      </c>
      <c r="E215" s="115">
        <f t="shared" si="25"/>
        <v>0</v>
      </c>
      <c r="F215" s="115">
        <f t="shared" si="25"/>
        <v>0</v>
      </c>
      <c r="G215" s="115">
        <f t="shared" si="25"/>
        <v>0</v>
      </c>
      <c r="H215" s="115">
        <f t="shared" si="25"/>
        <v>0</v>
      </c>
      <c r="I215" s="115">
        <f t="shared" si="25"/>
        <v>0</v>
      </c>
      <c r="J215" s="115">
        <f t="shared" si="25"/>
        <v>0</v>
      </c>
      <c r="K215" s="115">
        <f t="shared" si="25"/>
        <v>0</v>
      </c>
    </row>
    <row r="216" spans="2:11" ht="15.75" x14ac:dyDescent="0.75">
      <c r="B216" s="102" t="s">
        <v>169</v>
      </c>
      <c r="C216" s="114">
        <f>C212+C215</f>
        <v>0</v>
      </c>
      <c r="D216" s="114">
        <f t="shared" ref="D216:K216" si="26">D212+D215</f>
        <v>0</v>
      </c>
      <c r="E216" s="114">
        <f t="shared" si="26"/>
        <v>0</v>
      </c>
      <c r="F216" s="114">
        <f t="shared" si="26"/>
        <v>0</v>
      </c>
      <c r="G216" s="114">
        <f t="shared" si="26"/>
        <v>0</v>
      </c>
      <c r="H216" s="114">
        <f t="shared" si="26"/>
        <v>0</v>
      </c>
      <c r="I216" s="114">
        <f t="shared" si="26"/>
        <v>0</v>
      </c>
      <c r="J216" s="114">
        <f t="shared" si="26"/>
        <v>0</v>
      </c>
      <c r="K216" s="114">
        <f t="shared" si="26"/>
        <v>0</v>
      </c>
    </row>
    <row r="217" spans="2:11" ht="15.75" x14ac:dyDescent="0.75">
      <c r="B217" s="107" t="s">
        <v>170</v>
      </c>
      <c r="C217" s="108" t="e">
        <f>C208/C216</f>
        <v>#DIV/0!</v>
      </c>
      <c r="D217" s="108" t="e">
        <f t="shared" ref="D217:K217" si="27">D208/D216</f>
        <v>#DIV/0!</v>
      </c>
      <c r="E217" s="108" t="e">
        <f t="shared" si="27"/>
        <v>#DIV/0!</v>
      </c>
      <c r="F217" s="108" t="e">
        <f t="shared" si="27"/>
        <v>#DIV/0!</v>
      </c>
      <c r="G217" s="108" t="e">
        <f t="shared" si="27"/>
        <v>#DIV/0!</v>
      </c>
      <c r="H217" s="108" t="e">
        <f t="shared" si="27"/>
        <v>#DIV/0!</v>
      </c>
      <c r="I217" s="108" t="e">
        <f t="shared" si="27"/>
        <v>#DIV/0!</v>
      </c>
      <c r="J217" s="108" t="e">
        <f t="shared" si="27"/>
        <v>#DIV/0!</v>
      </c>
      <c r="K217" s="108" t="e">
        <f t="shared" si="27"/>
        <v>#DIV/0!</v>
      </c>
    </row>
    <row r="218" spans="2:11" ht="15.75" x14ac:dyDescent="0.75">
      <c r="B218" s="107" t="s">
        <v>171</v>
      </c>
      <c r="C218" s="116" t="e">
        <f>C204/C212</f>
        <v>#DIV/0!</v>
      </c>
      <c r="D218" s="116" t="e">
        <f t="shared" ref="D218:K218" si="28">D204/D212</f>
        <v>#DIV/0!</v>
      </c>
      <c r="E218" s="116" t="e">
        <f t="shared" si="28"/>
        <v>#DIV/0!</v>
      </c>
      <c r="F218" s="116" t="e">
        <f t="shared" si="28"/>
        <v>#DIV/0!</v>
      </c>
      <c r="G218" s="116" t="e">
        <f t="shared" si="28"/>
        <v>#DIV/0!</v>
      </c>
      <c r="H218" s="116" t="e">
        <f t="shared" si="28"/>
        <v>#DIV/0!</v>
      </c>
      <c r="I218" s="116" t="e">
        <f t="shared" si="28"/>
        <v>#DIV/0!</v>
      </c>
      <c r="J218" s="116" t="e">
        <f t="shared" si="28"/>
        <v>#DIV/0!</v>
      </c>
      <c r="K218" s="116" t="e">
        <f t="shared" si="28"/>
        <v>#DIV/0!</v>
      </c>
    </row>
    <row r="219" spans="2:11" ht="31" x14ac:dyDescent="0.75">
      <c r="B219" s="107" t="s">
        <v>172</v>
      </c>
      <c r="C219" s="116" t="e">
        <f>C207/C215</f>
        <v>#DIV/0!</v>
      </c>
      <c r="D219" s="116" t="e">
        <f t="shared" ref="D219:K219" si="29">D207/D215</f>
        <v>#DIV/0!</v>
      </c>
      <c r="E219" s="116" t="e">
        <f t="shared" si="29"/>
        <v>#DIV/0!</v>
      </c>
      <c r="F219" s="116" t="e">
        <f t="shared" si="29"/>
        <v>#DIV/0!</v>
      </c>
      <c r="G219" s="116" t="e">
        <f t="shared" si="29"/>
        <v>#DIV/0!</v>
      </c>
      <c r="H219" s="116" t="e">
        <f t="shared" si="29"/>
        <v>#DIV/0!</v>
      </c>
      <c r="I219" s="116" t="e">
        <f t="shared" si="29"/>
        <v>#DIV/0!</v>
      </c>
      <c r="J219" s="116" t="e">
        <f t="shared" si="29"/>
        <v>#DIV/0!</v>
      </c>
      <c r="K219" s="116" t="e">
        <f t="shared" si="29"/>
        <v>#DIV/0!</v>
      </c>
    </row>
    <row r="220" spans="2:11" ht="15.75" x14ac:dyDescent="0.75">
      <c r="B220" s="9"/>
      <c r="C220" s="25"/>
      <c r="D220" s="25"/>
      <c r="E220" s="25"/>
      <c r="F220" s="25"/>
      <c r="G220" s="25"/>
      <c r="H220" s="25"/>
      <c r="I220" s="25"/>
      <c r="J220" s="25"/>
      <c r="K220" s="25"/>
    </row>
    <row r="221" spans="2:11" x14ac:dyDescent="0.75">
      <c r="C221" s="26"/>
      <c r="D221" s="25"/>
      <c r="E221" s="25"/>
      <c r="F221" s="25"/>
      <c r="G221" s="25"/>
      <c r="H221" s="25"/>
      <c r="I221" s="25"/>
      <c r="J221" s="25"/>
      <c r="K221" s="25"/>
    </row>
    <row r="222" spans="2:11" s="30" customFormat="1" ht="15.75" customHeight="1" x14ac:dyDescent="0.75">
      <c r="B222" s="23"/>
      <c r="C222" s="288" t="s">
        <v>131</v>
      </c>
      <c r="D222" s="289"/>
      <c r="E222" s="289"/>
      <c r="F222" s="289"/>
      <c r="G222" s="289"/>
      <c r="H222" s="289"/>
      <c r="I222" s="289"/>
      <c r="J222" s="289"/>
      <c r="K222" s="290"/>
    </row>
    <row r="223" spans="2:11" s="30" customFormat="1" ht="30" customHeight="1" x14ac:dyDescent="0.75">
      <c r="B223" s="21" t="s">
        <v>126</v>
      </c>
      <c r="C223" s="305"/>
      <c r="D223" s="306"/>
      <c r="E223" s="306"/>
      <c r="F223" s="306"/>
      <c r="G223" s="306"/>
      <c r="H223" s="306"/>
      <c r="I223" s="306"/>
      <c r="J223" s="306"/>
      <c r="K223" s="307"/>
    </row>
    <row r="224" spans="2:11" s="30" customFormat="1" ht="15.95" customHeight="1" x14ac:dyDescent="0.75">
      <c r="B224" s="21" t="s">
        <v>133</v>
      </c>
      <c r="C224" s="308" t="s">
        <v>8</v>
      </c>
      <c r="D224" s="309"/>
      <c r="E224" s="309"/>
      <c r="F224" s="309"/>
      <c r="G224" s="310"/>
      <c r="H224" s="311" t="s">
        <v>9</v>
      </c>
      <c r="I224" s="312"/>
      <c r="J224" s="312"/>
      <c r="K224" s="313"/>
    </row>
    <row r="225" spans="2:11" s="30" customFormat="1" ht="15.75" x14ac:dyDescent="0.75">
      <c r="B225" s="21" t="s">
        <v>127</v>
      </c>
      <c r="C225" s="69">
        <v>2013</v>
      </c>
      <c r="D225" s="69">
        <v>2014</v>
      </c>
      <c r="E225" s="69">
        <v>2015</v>
      </c>
      <c r="F225" s="69">
        <v>2016</v>
      </c>
      <c r="G225" s="69">
        <v>2017</v>
      </c>
      <c r="H225" s="214">
        <v>2018</v>
      </c>
      <c r="I225" s="214">
        <v>2019</v>
      </c>
      <c r="J225" s="214" t="s">
        <v>134</v>
      </c>
      <c r="K225" s="214" t="s">
        <v>135</v>
      </c>
    </row>
    <row r="226" spans="2:11" ht="31" x14ac:dyDescent="0.75">
      <c r="B226" s="21" t="s">
        <v>216</v>
      </c>
      <c r="C226" s="80"/>
      <c r="D226" s="80"/>
      <c r="E226" s="80"/>
      <c r="F226" s="80"/>
      <c r="G226" s="80"/>
      <c r="H226" s="80"/>
      <c r="I226" s="80"/>
      <c r="J226" s="80"/>
      <c r="K226" s="80"/>
    </row>
    <row r="227" spans="2:11" ht="31" x14ac:dyDescent="0.75">
      <c r="B227" s="21" t="s">
        <v>217</v>
      </c>
      <c r="C227" s="80"/>
      <c r="D227" s="80"/>
      <c r="E227" s="80"/>
      <c r="F227" s="80"/>
      <c r="G227" s="80"/>
      <c r="H227" s="80"/>
      <c r="I227" s="80"/>
      <c r="J227" s="80"/>
      <c r="K227" s="80"/>
    </row>
    <row r="228" spans="2:11" ht="15.75" x14ac:dyDescent="0.75">
      <c r="B228" s="102" t="s">
        <v>164</v>
      </c>
      <c r="C228" s="103">
        <f>SUM(C226:C227)</f>
        <v>0</v>
      </c>
      <c r="D228" s="103">
        <f t="shared" ref="D228:K228" si="30">SUM(D226:D227)</f>
        <v>0</v>
      </c>
      <c r="E228" s="103">
        <f t="shared" si="30"/>
        <v>0</v>
      </c>
      <c r="F228" s="103">
        <f t="shared" si="30"/>
        <v>0</v>
      </c>
      <c r="G228" s="103">
        <f t="shared" si="30"/>
        <v>0</v>
      </c>
      <c r="H228" s="103">
        <f t="shared" si="30"/>
        <v>0</v>
      </c>
      <c r="I228" s="103">
        <f t="shared" si="30"/>
        <v>0</v>
      </c>
      <c r="J228" s="103">
        <f t="shared" si="30"/>
        <v>0</v>
      </c>
      <c r="K228" s="103">
        <f t="shared" si="30"/>
        <v>0</v>
      </c>
    </row>
    <row r="229" spans="2:11" ht="31" x14ac:dyDescent="0.75">
      <c r="B229" s="21" t="s">
        <v>218</v>
      </c>
      <c r="C229" s="80"/>
      <c r="D229" s="80"/>
      <c r="E229" s="80"/>
      <c r="F229" s="80"/>
      <c r="G229" s="80"/>
      <c r="H229" s="80"/>
      <c r="I229" s="80"/>
      <c r="J229" s="80"/>
      <c r="K229" s="80"/>
    </row>
    <row r="230" spans="2:11" ht="31" x14ac:dyDescent="0.75">
      <c r="B230" s="21" t="s">
        <v>219</v>
      </c>
      <c r="C230" s="104"/>
      <c r="D230" s="104"/>
      <c r="E230" s="104"/>
      <c r="F230" s="104"/>
      <c r="G230" s="104"/>
      <c r="H230" s="104"/>
      <c r="I230" s="104"/>
      <c r="J230" s="104"/>
      <c r="K230" s="104"/>
    </row>
    <row r="231" spans="2:11" ht="15.75" x14ac:dyDescent="0.75">
      <c r="B231" s="102" t="s">
        <v>165</v>
      </c>
      <c r="C231" s="103">
        <f>SUM(C229:C230)</f>
        <v>0</v>
      </c>
      <c r="D231" s="103">
        <f t="shared" ref="D231:K231" si="31">SUM(D229:D230)</f>
        <v>0</v>
      </c>
      <c r="E231" s="103">
        <f t="shared" si="31"/>
        <v>0</v>
      </c>
      <c r="F231" s="103">
        <f t="shared" si="31"/>
        <v>0</v>
      </c>
      <c r="G231" s="103">
        <f t="shared" si="31"/>
        <v>0</v>
      </c>
      <c r="H231" s="103">
        <f t="shared" si="31"/>
        <v>0</v>
      </c>
      <c r="I231" s="103">
        <f t="shared" si="31"/>
        <v>0</v>
      </c>
      <c r="J231" s="103">
        <f t="shared" si="31"/>
        <v>0</v>
      </c>
      <c r="K231" s="103">
        <f t="shared" si="31"/>
        <v>0</v>
      </c>
    </row>
    <row r="232" spans="2:11" ht="15.75" x14ac:dyDescent="0.75">
      <c r="B232" s="159" t="s">
        <v>163</v>
      </c>
      <c r="C232" s="160">
        <f>C228+C231</f>
        <v>0</v>
      </c>
      <c r="D232" s="160">
        <f t="shared" ref="D232:K232" si="32">D228+D231</f>
        <v>0</v>
      </c>
      <c r="E232" s="160">
        <f t="shared" si="32"/>
        <v>0</v>
      </c>
      <c r="F232" s="160">
        <f t="shared" si="32"/>
        <v>0</v>
      </c>
      <c r="G232" s="160">
        <f t="shared" si="32"/>
        <v>0</v>
      </c>
      <c r="H232" s="160">
        <f t="shared" si="32"/>
        <v>0</v>
      </c>
      <c r="I232" s="160">
        <f t="shared" si="32"/>
        <v>0</v>
      </c>
      <c r="J232" s="160">
        <f t="shared" si="32"/>
        <v>0</v>
      </c>
      <c r="K232" s="160">
        <f t="shared" si="32"/>
        <v>0</v>
      </c>
    </row>
    <row r="233" spans="2:11" ht="16.5" thickBot="1" x14ac:dyDescent="0.9">
      <c r="B233" s="106" t="s">
        <v>166</v>
      </c>
      <c r="C233" s="161">
        <f>C232/C$11</f>
        <v>0</v>
      </c>
      <c r="D233" s="161">
        <f t="shared" ref="D233:K233" si="33">D232/D$11</f>
        <v>0</v>
      </c>
      <c r="E233" s="161">
        <f t="shared" si="33"/>
        <v>0</v>
      </c>
      <c r="F233" s="161">
        <f t="shared" si="33"/>
        <v>0</v>
      </c>
      <c r="G233" s="161">
        <f t="shared" si="33"/>
        <v>0</v>
      </c>
      <c r="H233" s="161">
        <f t="shared" si="33"/>
        <v>0</v>
      </c>
      <c r="I233" s="161">
        <f t="shared" si="33"/>
        <v>0</v>
      </c>
      <c r="J233" s="161">
        <f t="shared" si="33"/>
        <v>0</v>
      </c>
      <c r="K233" s="161">
        <f t="shared" si="33"/>
        <v>0</v>
      </c>
    </row>
    <row r="234" spans="2:11" ht="31" x14ac:dyDescent="0.75">
      <c r="B234" s="22" t="s">
        <v>220</v>
      </c>
      <c r="C234" s="109"/>
      <c r="D234" s="109"/>
      <c r="E234" s="109"/>
      <c r="F234" s="109"/>
      <c r="G234" s="109"/>
      <c r="H234" s="109"/>
      <c r="I234" s="109"/>
      <c r="J234" s="109"/>
      <c r="K234" s="109"/>
    </row>
    <row r="235" spans="2:11" ht="31" x14ac:dyDescent="0.75">
      <c r="B235" s="21" t="s">
        <v>221</v>
      </c>
      <c r="C235" s="109"/>
      <c r="D235" s="109"/>
      <c r="E235" s="109"/>
      <c r="F235" s="109"/>
      <c r="G235" s="109"/>
      <c r="H235" s="110"/>
      <c r="I235" s="110"/>
      <c r="J235" s="110"/>
      <c r="K235" s="110"/>
    </row>
    <row r="236" spans="2:11" ht="15.75" x14ac:dyDescent="0.75">
      <c r="B236" s="105" t="s">
        <v>167</v>
      </c>
      <c r="C236" s="111">
        <f>SUM(C234:C235)</f>
        <v>0</v>
      </c>
      <c r="D236" s="111">
        <f t="shared" ref="D236:K236" si="34">SUM(D234:D235)</f>
        <v>0</v>
      </c>
      <c r="E236" s="111">
        <f t="shared" si="34"/>
        <v>0</v>
      </c>
      <c r="F236" s="111">
        <f t="shared" si="34"/>
        <v>0</v>
      </c>
      <c r="G236" s="111">
        <f t="shared" si="34"/>
        <v>0</v>
      </c>
      <c r="H236" s="111">
        <f t="shared" si="34"/>
        <v>0</v>
      </c>
      <c r="I236" s="111">
        <f t="shared" si="34"/>
        <v>0</v>
      </c>
      <c r="J236" s="111">
        <f t="shared" si="34"/>
        <v>0</v>
      </c>
      <c r="K236" s="111">
        <f t="shared" si="34"/>
        <v>0</v>
      </c>
    </row>
    <row r="237" spans="2:11" ht="31" x14ac:dyDescent="0.75">
      <c r="B237" s="22" t="s">
        <v>222</v>
      </c>
      <c r="C237" s="109"/>
      <c r="D237" s="109"/>
      <c r="E237" s="109"/>
      <c r="F237" s="109"/>
      <c r="G237" s="109"/>
      <c r="H237" s="110"/>
      <c r="I237" s="110"/>
      <c r="J237" s="110"/>
      <c r="K237" s="110"/>
    </row>
    <row r="238" spans="2:11" ht="31" x14ac:dyDescent="0.75">
      <c r="B238" s="22" t="s">
        <v>223</v>
      </c>
      <c r="C238" s="112"/>
      <c r="D238" s="112"/>
      <c r="E238" s="112"/>
      <c r="F238" s="112"/>
      <c r="G238" s="112"/>
      <c r="H238" s="113"/>
      <c r="I238" s="113"/>
      <c r="J238" s="113"/>
      <c r="K238" s="113"/>
    </row>
    <row r="239" spans="2:11" ht="15.75" x14ac:dyDescent="0.75">
      <c r="B239" s="102" t="s">
        <v>168</v>
      </c>
      <c r="C239" s="115">
        <f>SUM(C237:C238)</f>
        <v>0</v>
      </c>
      <c r="D239" s="115">
        <f t="shared" ref="D239:K239" si="35">SUM(D237:D238)</f>
        <v>0</v>
      </c>
      <c r="E239" s="115">
        <f t="shared" si="35"/>
        <v>0</v>
      </c>
      <c r="F239" s="115">
        <f t="shared" si="35"/>
        <v>0</v>
      </c>
      <c r="G239" s="115">
        <f t="shared" si="35"/>
        <v>0</v>
      </c>
      <c r="H239" s="115">
        <f t="shared" si="35"/>
        <v>0</v>
      </c>
      <c r="I239" s="115">
        <f t="shared" si="35"/>
        <v>0</v>
      </c>
      <c r="J239" s="115">
        <f t="shared" si="35"/>
        <v>0</v>
      </c>
      <c r="K239" s="115">
        <f t="shared" si="35"/>
        <v>0</v>
      </c>
    </row>
    <row r="240" spans="2:11" ht="15.75" x14ac:dyDescent="0.75">
      <c r="B240" s="102" t="s">
        <v>169</v>
      </c>
      <c r="C240" s="114">
        <f>C236+C239</f>
        <v>0</v>
      </c>
      <c r="D240" s="114">
        <f t="shared" ref="D240:K240" si="36">D236+D239</f>
        <v>0</v>
      </c>
      <c r="E240" s="114">
        <f t="shared" si="36"/>
        <v>0</v>
      </c>
      <c r="F240" s="114">
        <f t="shared" si="36"/>
        <v>0</v>
      </c>
      <c r="G240" s="114">
        <f t="shared" si="36"/>
        <v>0</v>
      </c>
      <c r="H240" s="114">
        <f t="shared" si="36"/>
        <v>0</v>
      </c>
      <c r="I240" s="114">
        <f t="shared" si="36"/>
        <v>0</v>
      </c>
      <c r="J240" s="114">
        <f t="shared" si="36"/>
        <v>0</v>
      </c>
      <c r="K240" s="114">
        <f t="shared" si="36"/>
        <v>0</v>
      </c>
    </row>
    <row r="241" spans="2:11" ht="15.75" x14ac:dyDescent="0.75">
      <c r="B241" s="107" t="s">
        <v>170</v>
      </c>
      <c r="C241" s="108" t="e">
        <f>C232/C240</f>
        <v>#DIV/0!</v>
      </c>
      <c r="D241" s="108" t="e">
        <f t="shared" ref="D241:K241" si="37">D232/D240</f>
        <v>#DIV/0!</v>
      </c>
      <c r="E241" s="108" t="e">
        <f t="shared" si="37"/>
        <v>#DIV/0!</v>
      </c>
      <c r="F241" s="108" t="e">
        <f t="shared" si="37"/>
        <v>#DIV/0!</v>
      </c>
      <c r="G241" s="108" t="e">
        <f t="shared" si="37"/>
        <v>#DIV/0!</v>
      </c>
      <c r="H241" s="108" t="e">
        <f t="shared" si="37"/>
        <v>#DIV/0!</v>
      </c>
      <c r="I241" s="108" t="e">
        <f t="shared" si="37"/>
        <v>#DIV/0!</v>
      </c>
      <c r="J241" s="108" t="e">
        <f t="shared" si="37"/>
        <v>#DIV/0!</v>
      </c>
      <c r="K241" s="108" t="e">
        <f t="shared" si="37"/>
        <v>#DIV/0!</v>
      </c>
    </row>
    <row r="242" spans="2:11" ht="15.75" x14ac:dyDescent="0.75">
      <c r="B242" s="107" t="s">
        <v>171</v>
      </c>
      <c r="C242" s="116" t="e">
        <f>C228/C236</f>
        <v>#DIV/0!</v>
      </c>
      <c r="D242" s="116" t="e">
        <f t="shared" ref="D242:K242" si="38">D228/D236</f>
        <v>#DIV/0!</v>
      </c>
      <c r="E242" s="116" t="e">
        <f t="shared" si="38"/>
        <v>#DIV/0!</v>
      </c>
      <c r="F242" s="116" t="e">
        <f t="shared" si="38"/>
        <v>#DIV/0!</v>
      </c>
      <c r="G242" s="116" t="e">
        <f t="shared" si="38"/>
        <v>#DIV/0!</v>
      </c>
      <c r="H242" s="116" t="e">
        <f t="shared" si="38"/>
        <v>#DIV/0!</v>
      </c>
      <c r="I242" s="116" t="e">
        <f t="shared" si="38"/>
        <v>#DIV/0!</v>
      </c>
      <c r="J242" s="116" t="e">
        <f t="shared" si="38"/>
        <v>#DIV/0!</v>
      </c>
      <c r="K242" s="116" t="e">
        <f t="shared" si="38"/>
        <v>#DIV/0!</v>
      </c>
    </row>
    <row r="243" spans="2:11" ht="31" x14ac:dyDescent="0.75">
      <c r="B243" s="107" t="s">
        <v>172</v>
      </c>
      <c r="C243" s="116" t="e">
        <f>C231/C239</f>
        <v>#DIV/0!</v>
      </c>
      <c r="D243" s="116" t="e">
        <f t="shared" ref="D243:K243" si="39">D231/D239</f>
        <v>#DIV/0!</v>
      </c>
      <c r="E243" s="116" t="e">
        <f t="shared" si="39"/>
        <v>#DIV/0!</v>
      </c>
      <c r="F243" s="116" t="e">
        <f t="shared" si="39"/>
        <v>#DIV/0!</v>
      </c>
      <c r="G243" s="116" t="e">
        <f t="shared" si="39"/>
        <v>#DIV/0!</v>
      </c>
      <c r="H243" s="116" t="e">
        <f t="shared" si="39"/>
        <v>#DIV/0!</v>
      </c>
      <c r="I243" s="116" t="e">
        <f t="shared" si="39"/>
        <v>#DIV/0!</v>
      </c>
      <c r="J243" s="116" t="e">
        <f t="shared" si="39"/>
        <v>#DIV/0!</v>
      </c>
      <c r="K243" s="116" t="e">
        <f t="shared" si="39"/>
        <v>#DIV/0!</v>
      </c>
    </row>
    <row r="244" spans="2:11" ht="15.75" x14ac:dyDescent="0.75">
      <c r="B244" s="9"/>
      <c r="C244" s="25"/>
      <c r="D244" s="25"/>
      <c r="E244" s="25"/>
      <c r="F244" s="25"/>
      <c r="G244" s="25"/>
      <c r="H244" s="25"/>
      <c r="I244" s="25"/>
      <c r="J244" s="25"/>
      <c r="K244" s="25"/>
    </row>
    <row r="245" spans="2:11" x14ac:dyDescent="0.75">
      <c r="C245" s="26"/>
      <c r="D245" s="25"/>
      <c r="E245" s="25"/>
      <c r="F245" s="25"/>
      <c r="G245" s="25"/>
      <c r="H245" s="25"/>
      <c r="I245" s="25"/>
      <c r="J245" s="25"/>
      <c r="K245" s="25"/>
    </row>
    <row r="246" spans="2:11" s="30" customFormat="1" ht="15.75" customHeight="1" x14ac:dyDescent="0.75">
      <c r="B246" s="23"/>
      <c r="C246" s="288" t="s">
        <v>131</v>
      </c>
      <c r="D246" s="289"/>
      <c r="E246" s="289"/>
      <c r="F246" s="289"/>
      <c r="G246" s="289"/>
      <c r="H246" s="289"/>
      <c r="I246" s="289"/>
      <c r="J246" s="289"/>
      <c r="K246" s="290"/>
    </row>
    <row r="247" spans="2:11" s="30" customFormat="1" ht="30" customHeight="1" x14ac:dyDescent="0.75">
      <c r="B247" s="21" t="s">
        <v>126</v>
      </c>
      <c r="C247" s="305"/>
      <c r="D247" s="306"/>
      <c r="E247" s="306"/>
      <c r="F247" s="306"/>
      <c r="G247" s="306"/>
      <c r="H247" s="306"/>
      <c r="I247" s="306"/>
      <c r="J247" s="306"/>
      <c r="K247" s="307"/>
    </row>
    <row r="248" spans="2:11" s="30" customFormat="1" ht="15.95" customHeight="1" x14ac:dyDescent="0.75">
      <c r="B248" s="21" t="s">
        <v>133</v>
      </c>
      <c r="C248" s="308" t="s">
        <v>8</v>
      </c>
      <c r="D248" s="309"/>
      <c r="E248" s="309"/>
      <c r="F248" s="309"/>
      <c r="G248" s="310"/>
      <c r="H248" s="311" t="s">
        <v>9</v>
      </c>
      <c r="I248" s="312"/>
      <c r="J248" s="312"/>
      <c r="K248" s="313"/>
    </row>
    <row r="249" spans="2:11" s="30" customFormat="1" ht="15.75" x14ac:dyDescent="0.75">
      <c r="B249" s="21" t="s">
        <v>127</v>
      </c>
      <c r="C249" s="69">
        <v>2013</v>
      </c>
      <c r="D249" s="69">
        <v>2014</v>
      </c>
      <c r="E249" s="69">
        <v>2015</v>
      </c>
      <c r="F249" s="69">
        <v>2016</v>
      </c>
      <c r="G249" s="69">
        <v>2017</v>
      </c>
      <c r="H249" s="214">
        <v>2018</v>
      </c>
      <c r="I249" s="214">
        <v>2019</v>
      </c>
      <c r="J249" s="214" t="s">
        <v>134</v>
      </c>
      <c r="K249" s="214" t="s">
        <v>135</v>
      </c>
    </row>
    <row r="250" spans="2:11" ht="31" x14ac:dyDescent="0.75">
      <c r="B250" s="21" t="s">
        <v>216</v>
      </c>
      <c r="C250" s="80"/>
      <c r="D250" s="80"/>
      <c r="E250" s="80"/>
      <c r="F250" s="80"/>
      <c r="G250" s="80"/>
      <c r="H250" s="80"/>
      <c r="I250" s="80"/>
      <c r="J250" s="80"/>
      <c r="K250" s="80"/>
    </row>
    <row r="251" spans="2:11" ht="31" x14ac:dyDescent="0.75">
      <c r="B251" s="21" t="s">
        <v>217</v>
      </c>
      <c r="C251" s="80"/>
      <c r="D251" s="80"/>
      <c r="E251" s="80"/>
      <c r="F251" s="80"/>
      <c r="G251" s="80"/>
      <c r="H251" s="80"/>
      <c r="I251" s="80"/>
      <c r="J251" s="80"/>
      <c r="K251" s="80"/>
    </row>
    <row r="252" spans="2:11" ht="15.75" x14ac:dyDescent="0.75">
      <c r="B252" s="102" t="s">
        <v>164</v>
      </c>
      <c r="C252" s="103">
        <f>SUM(C250:C251)</f>
        <v>0</v>
      </c>
      <c r="D252" s="103">
        <f t="shared" ref="D252:K252" si="40">SUM(D250:D251)</f>
        <v>0</v>
      </c>
      <c r="E252" s="103">
        <f t="shared" si="40"/>
        <v>0</v>
      </c>
      <c r="F252" s="103">
        <f t="shared" si="40"/>
        <v>0</v>
      </c>
      <c r="G252" s="103">
        <f t="shared" si="40"/>
        <v>0</v>
      </c>
      <c r="H252" s="103">
        <f t="shared" si="40"/>
        <v>0</v>
      </c>
      <c r="I252" s="103">
        <f t="shared" si="40"/>
        <v>0</v>
      </c>
      <c r="J252" s="103">
        <f t="shared" si="40"/>
        <v>0</v>
      </c>
      <c r="K252" s="103">
        <f t="shared" si="40"/>
        <v>0</v>
      </c>
    </row>
    <row r="253" spans="2:11" ht="31" x14ac:dyDescent="0.75">
      <c r="B253" s="21" t="s">
        <v>218</v>
      </c>
      <c r="C253" s="80"/>
      <c r="D253" s="80"/>
      <c r="E253" s="80"/>
      <c r="F253" s="80"/>
      <c r="G253" s="80"/>
      <c r="H253" s="80"/>
      <c r="I253" s="80"/>
      <c r="J253" s="80"/>
      <c r="K253" s="80"/>
    </row>
    <row r="254" spans="2:11" ht="31" x14ac:dyDescent="0.75">
      <c r="B254" s="21" t="s">
        <v>219</v>
      </c>
      <c r="C254" s="104"/>
      <c r="D254" s="104"/>
      <c r="E254" s="104"/>
      <c r="F254" s="104"/>
      <c r="G254" s="104"/>
      <c r="H254" s="104"/>
      <c r="I254" s="104"/>
      <c r="J254" s="104"/>
      <c r="K254" s="104"/>
    </row>
    <row r="255" spans="2:11" ht="15.75" x14ac:dyDescent="0.75">
      <c r="B255" s="102" t="s">
        <v>165</v>
      </c>
      <c r="C255" s="103">
        <f>SUM(C253:C254)</f>
        <v>0</v>
      </c>
      <c r="D255" s="103">
        <f t="shared" ref="D255:K255" si="41">SUM(D253:D254)</f>
        <v>0</v>
      </c>
      <c r="E255" s="103">
        <f t="shared" si="41"/>
        <v>0</v>
      </c>
      <c r="F255" s="103">
        <f t="shared" si="41"/>
        <v>0</v>
      </c>
      <c r="G255" s="103">
        <f t="shared" si="41"/>
        <v>0</v>
      </c>
      <c r="H255" s="103">
        <f t="shared" si="41"/>
        <v>0</v>
      </c>
      <c r="I255" s="103">
        <f t="shared" si="41"/>
        <v>0</v>
      </c>
      <c r="J255" s="103">
        <f t="shared" si="41"/>
        <v>0</v>
      </c>
      <c r="K255" s="103">
        <f t="shared" si="41"/>
        <v>0</v>
      </c>
    </row>
    <row r="256" spans="2:11" ht="15.75" x14ac:dyDescent="0.75">
      <c r="B256" s="159" t="s">
        <v>163</v>
      </c>
      <c r="C256" s="160">
        <f>C252+C255</f>
        <v>0</v>
      </c>
      <c r="D256" s="160">
        <f t="shared" ref="D256:K256" si="42">D252+D255</f>
        <v>0</v>
      </c>
      <c r="E256" s="160">
        <f t="shared" si="42"/>
        <v>0</v>
      </c>
      <c r="F256" s="160">
        <f t="shared" si="42"/>
        <v>0</v>
      </c>
      <c r="G256" s="160">
        <f t="shared" si="42"/>
        <v>0</v>
      </c>
      <c r="H256" s="160">
        <f t="shared" si="42"/>
        <v>0</v>
      </c>
      <c r="I256" s="160">
        <f t="shared" si="42"/>
        <v>0</v>
      </c>
      <c r="J256" s="160">
        <f t="shared" si="42"/>
        <v>0</v>
      </c>
      <c r="K256" s="160">
        <f t="shared" si="42"/>
        <v>0</v>
      </c>
    </row>
    <row r="257" spans="2:11" ht="16.5" thickBot="1" x14ac:dyDescent="0.9">
      <c r="B257" s="106" t="s">
        <v>166</v>
      </c>
      <c r="C257" s="161">
        <f>C256/C$11</f>
        <v>0</v>
      </c>
      <c r="D257" s="161">
        <f t="shared" ref="D257:K257" si="43">D256/D$11</f>
        <v>0</v>
      </c>
      <c r="E257" s="161">
        <f t="shared" si="43"/>
        <v>0</v>
      </c>
      <c r="F257" s="161">
        <f t="shared" si="43"/>
        <v>0</v>
      </c>
      <c r="G257" s="161">
        <f t="shared" si="43"/>
        <v>0</v>
      </c>
      <c r="H257" s="161">
        <f t="shared" si="43"/>
        <v>0</v>
      </c>
      <c r="I257" s="161">
        <f t="shared" si="43"/>
        <v>0</v>
      </c>
      <c r="J257" s="161">
        <f t="shared" si="43"/>
        <v>0</v>
      </c>
      <c r="K257" s="161">
        <f t="shared" si="43"/>
        <v>0</v>
      </c>
    </row>
    <row r="258" spans="2:11" ht="31" x14ac:dyDescent="0.75">
      <c r="B258" s="22" t="s">
        <v>220</v>
      </c>
      <c r="C258" s="109"/>
      <c r="D258" s="109"/>
      <c r="E258" s="109"/>
      <c r="F258" s="109"/>
      <c r="G258" s="109"/>
      <c r="H258" s="109"/>
      <c r="I258" s="109"/>
      <c r="J258" s="109"/>
      <c r="K258" s="109"/>
    </row>
    <row r="259" spans="2:11" ht="31" x14ac:dyDescent="0.75">
      <c r="B259" s="21" t="s">
        <v>221</v>
      </c>
      <c r="C259" s="109"/>
      <c r="D259" s="109"/>
      <c r="E259" s="109"/>
      <c r="F259" s="109"/>
      <c r="G259" s="109"/>
      <c r="H259" s="110"/>
      <c r="I259" s="110"/>
      <c r="J259" s="110"/>
      <c r="K259" s="110"/>
    </row>
    <row r="260" spans="2:11" ht="15.75" x14ac:dyDescent="0.75">
      <c r="B260" s="105" t="s">
        <v>167</v>
      </c>
      <c r="C260" s="111">
        <f>SUM(C258:C259)</f>
        <v>0</v>
      </c>
      <c r="D260" s="111">
        <f t="shared" ref="D260:K260" si="44">SUM(D258:D259)</f>
        <v>0</v>
      </c>
      <c r="E260" s="111">
        <f t="shared" si="44"/>
        <v>0</v>
      </c>
      <c r="F260" s="111">
        <f t="shared" si="44"/>
        <v>0</v>
      </c>
      <c r="G260" s="111">
        <f t="shared" si="44"/>
        <v>0</v>
      </c>
      <c r="H260" s="111">
        <f t="shared" si="44"/>
        <v>0</v>
      </c>
      <c r="I260" s="111">
        <f t="shared" si="44"/>
        <v>0</v>
      </c>
      <c r="J260" s="111">
        <f t="shared" si="44"/>
        <v>0</v>
      </c>
      <c r="K260" s="111">
        <f t="shared" si="44"/>
        <v>0</v>
      </c>
    </row>
    <row r="261" spans="2:11" ht="31" x14ac:dyDescent="0.75">
      <c r="B261" s="22" t="s">
        <v>222</v>
      </c>
      <c r="C261" s="109"/>
      <c r="D261" s="109"/>
      <c r="E261" s="109"/>
      <c r="F261" s="109"/>
      <c r="G261" s="109"/>
      <c r="H261" s="110"/>
      <c r="I261" s="110"/>
      <c r="J261" s="110"/>
      <c r="K261" s="110"/>
    </row>
    <row r="262" spans="2:11" ht="31" x14ac:dyDescent="0.75">
      <c r="B262" s="22" t="s">
        <v>223</v>
      </c>
      <c r="C262" s="112"/>
      <c r="D262" s="112"/>
      <c r="E262" s="112"/>
      <c r="F262" s="112"/>
      <c r="G262" s="112"/>
      <c r="H262" s="113"/>
      <c r="I262" s="113"/>
      <c r="J262" s="113"/>
      <c r="K262" s="113"/>
    </row>
    <row r="263" spans="2:11" ht="15.75" x14ac:dyDescent="0.75">
      <c r="B263" s="102" t="s">
        <v>168</v>
      </c>
      <c r="C263" s="115">
        <f>SUM(C261:C262)</f>
        <v>0</v>
      </c>
      <c r="D263" s="115">
        <f t="shared" ref="D263:K263" si="45">SUM(D261:D262)</f>
        <v>0</v>
      </c>
      <c r="E263" s="115">
        <f t="shared" si="45"/>
        <v>0</v>
      </c>
      <c r="F263" s="115">
        <f t="shared" si="45"/>
        <v>0</v>
      </c>
      <c r="G263" s="115">
        <f t="shared" si="45"/>
        <v>0</v>
      </c>
      <c r="H263" s="115">
        <f t="shared" si="45"/>
        <v>0</v>
      </c>
      <c r="I263" s="115">
        <f t="shared" si="45"/>
        <v>0</v>
      </c>
      <c r="J263" s="115">
        <f t="shared" si="45"/>
        <v>0</v>
      </c>
      <c r="K263" s="115">
        <f t="shared" si="45"/>
        <v>0</v>
      </c>
    </row>
    <row r="264" spans="2:11" ht="15.75" x14ac:dyDescent="0.75">
      <c r="B264" s="102" t="s">
        <v>169</v>
      </c>
      <c r="C264" s="114">
        <f>C260+C263</f>
        <v>0</v>
      </c>
      <c r="D264" s="114">
        <f t="shared" ref="D264:K264" si="46">D260+D263</f>
        <v>0</v>
      </c>
      <c r="E264" s="114">
        <f t="shared" si="46"/>
        <v>0</v>
      </c>
      <c r="F264" s="114">
        <f t="shared" si="46"/>
        <v>0</v>
      </c>
      <c r="G264" s="114">
        <f t="shared" si="46"/>
        <v>0</v>
      </c>
      <c r="H264" s="114">
        <f t="shared" si="46"/>
        <v>0</v>
      </c>
      <c r="I264" s="114">
        <f t="shared" si="46"/>
        <v>0</v>
      </c>
      <c r="J264" s="114">
        <f t="shared" si="46"/>
        <v>0</v>
      </c>
      <c r="K264" s="114">
        <f t="shared" si="46"/>
        <v>0</v>
      </c>
    </row>
    <row r="265" spans="2:11" ht="15.75" x14ac:dyDescent="0.75">
      <c r="B265" s="107" t="s">
        <v>170</v>
      </c>
      <c r="C265" s="108" t="e">
        <f>C256/C264</f>
        <v>#DIV/0!</v>
      </c>
      <c r="D265" s="108" t="e">
        <f t="shared" ref="D265:K265" si="47">D256/D264</f>
        <v>#DIV/0!</v>
      </c>
      <c r="E265" s="108" t="e">
        <f t="shared" si="47"/>
        <v>#DIV/0!</v>
      </c>
      <c r="F265" s="108" t="e">
        <f t="shared" si="47"/>
        <v>#DIV/0!</v>
      </c>
      <c r="G265" s="108" t="e">
        <f t="shared" si="47"/>
        <v>#DIV/0!</v>
      </c>
      <c r="H265" s="108" t="e">
        <f t="shared" si="47"/>
        <v>#DIV/0!</v>
      </c>
      <c r="I265" s="108" t="e">
        <f t="shared" si="47"/>
        <v>#DIV/0!</v>
      </c>
      <c r="J265" s="108" t="e">
        <f t="shared" si="47"/>
        <v>#DIV/0!</v>
      </c>
      <c r="K265" s="108" t="e">
        <f t="shared" si="47"/>
        <v>#DIV/0!</v>
      </c>
    </row>
    <row r="266" spans="2:11" ht="15.75" x14ac:dyDescent="0.75">
      <c r="B266" s="107" t="s">
        <v>171</v>
      </c>
      <c r="C266" s="116" t="e">
        <f>C252/C260</f>
        <v>#DIV/0!</v>
      </c>
      <c r="D266" s="116" t="e">
        <f t="shared" ref="D266:K266" si="48">D252/D260</f>
        <v>#DIV/0!</v>
      </c>
      <c r="E266" s="116" t="e">
        <f t="shared" si="48"/>
        <v>#DIV/0!</v>
      </c>
      <c r="F266" s="116" t="e">
        <f t="shared" si="48"/>
        <v>#DIV/0!</v>
      </c>
      <c r="G266" s="116" t="e">
        <f t="shared" si="48"/>
        <v>#DIV/0!</v>
      </c>
      <c r="H266" s="116" t="e">
        <f t="shared" si="48"/>
        <v>#DIV/0!</v>
      </c>
      <c r="I266" s="116" t="e">
        <f t="shared" si="48"/>
        <v>#DIV/0!</v>
      </c>
      <c r="J266" s="116" t="e">
        <f t="shared" si="48"/>
        <v>#DIV/0!</v>
      </c>
      <c r="K266" s="116" t="e">
        <f t="shared" si="48"/>
        <v>#DIV/0!</v>
      </c>
    </row>
    <row r="267" spans="2:11" ht="31" x14ac:dyDescent="0.75">
      <c r="B267" s="107" t="s">
        <v>172</v>
      </c>
      <c r="C267" s="116" t="e">
        <f>C255/C263</f>
        <v>#DIV/0!</v>
      </c>
      <c r="D267" s="116" t="e">
        <f t="shared" ref="D267:K267" si="49">D255/D263</f>
        <v>#DIV/0!</v>
      </c>
      <c r="E267" s="116" t="e">
        <f t="shared" si="49"/>
        <v>#DIV/0!</v>
      </c>
      <c r="F267" s="116" t="e">
        <f t="shared" si="49"/>
        <v>#DIV/0!</v>
      </c>
      <c r="G267" s="116" t="e">
        <f t="shared" si="49"/>
        <v>#DIV/0!</v>
      </c>
      <c r="H267" s="116" t="e">
        <f t="shared" si="49"/>
        <v>#DIV/0!</v>
      </c>
      <c r="I267" s="116" t="e">
        <f t="shared" si="49"/>
        <v>#DIV/0!</v>
      </c>
      <c r="J267" s="116" t="e">
        <f t="shared" si="49"/>
        <v>#DIV/0!</v>
      </c>
      <c r="K267" s="116" t="e">
        <f t="shared" si="49"/>
        <v>#DIV/0!</v>
      </c>
    </row>
    <row r="268" spans="2:11" ht="15.75" x14ac:dyDescent="0.75">
      <c r="B268" s="9"/>
      <c r="C268" s="25"/>
      <c r="D268" s="25"/>
      <c r="E268" s="25"/>
      <c r="F268" s="25"/>
      <c r="G268" s="25"/>
      <c r="H268" s="25"/>
      <c r="I268" s="25"/>
      <c r="J268" s="25"/>
      <c r="K268" s="25"/>
    </row>
    <row r="269" spans="2:11" x14ac:dyDescent="0.75">
      <c r="C269" s="26"/>
      <c r="D269" s="25"/>
      <c r="E269" s="25"/>
      <c r="F269" s="25"/>
      <c r="G269" s="25"/>
      <c r="H269" s="25"/>
      <c r="I269" s="25"/>
      <c r="J269" s="25"/>
      <c r="K269" s="25"/>
    </row>
  </sheetData>
  <mergeCells count="52">
    <mergeCell ref="B2:E3"/>
    <mergeCell ref="F3:F4"/>
    <mergeCell ref="C4:E4"/>
    <mergeCell ref="C5:E5"/>
    <mergeCell ref="B7:E7"/>
    <mergeCell ref="C55:K55"/>
    <mergeCell ref="H9:K9"/>
    <mergeCell ref="B13:F13"/>
    <mergeCell ref="B14:F14"/>
    <mergeCell ref="C16:G16"/>
    <mergeCell ref="H16:K16"/>
    <mergeCell ref="B28:E28"/>
    <mergeCell ref="C9:G9"/>
    <mergeCell ref="C30:K30"/>
    <mergeCell ref="C31:K31"/>
    <mergeCell ref="C32:G32"/>
    <mergeCell ref="H32:K32"/>
    <mergeCell ref="C54:K54"/>
    <mergeCell ref="C127:K127"/>
    <mergeCell ref="C56:G56"/>
    <mergeCell ref="H56:K56"/>
    <mergeCell ref="C78:K78"/>
    <mergeCell ref="C79:K79"/>
    <mergeCell ref="C80:G80"/>
    <mergeCell ref="H80:K80"/>
    <mergeCell ref="C102:K102"/>
    <mergeCell ref="C103:K103"/>
    <mergeCell ref="C104:G104"/>
    <mergeCell ref="H104:K104"/>
    <mergeCell ref="C126:K126"/>
    <mergeCell ref="C199:K199"/>
    <mergeCell ref="C128:G128"/>
    <mergeCell ref="H128:K128"/>
    <mergeCell ref="C150:K150"/>
    <mergeCell ref="C151:K151"/>
    <mergeCell ref="C152:G152"/>
    <mergeCell ref="H152:K152"/>
    <mergeCell ref="C174:K174"/>
    <mergeCell ref="C175:K175"/>
    <mergeCell ref="C176:G176"/>
    <mergeCell ref="H176:K176"/>
    <mergeCell ref="C198:K198"/>
    <mergeCell ref="C246:K246"/>
    <mergeCell ref="C247:K247"/>
    <mergeCell ref="C248:G248"/>
    <mergeCell ref="H248:K248"/>
    <mergeCell ref="C200:G200"/>
    <mergeCell ref="H200:K200"/>
    <mergeCell ref="C222:K222"/>
    <mergeCell ref="C223:K223"/>
    <mergeCell ref="C224:G224"/>
    <mergeCell ref="H224:K22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Guidance!$B$44:$B$64</xm:f>
          </x14:formula1>
          <xm:sqref>C247:K247 C199:K199 C55:K55 C223:K223 C127:K127 C151:K151 C79:K79 C103:K103 C175:K175 C31:K31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B1:K108"/>
  <sheetViews>
    <sheetView workbookViewId="0">
      <selection activeCell="B2" sqref="B2:E3"/>
    </sheetView>
  </sheetViews>
  <sheetFormatPr defaultRowHeight="14.75" x14ac:dyDescent="0.75"/>
  <cols>
    <col min="1" max="1" width="3.7265625" customWidth="1"/>
    <col min="2" max="2" width="45.7265625" customWidth="1"/>
    <col min="3" max="11" width="20.7265625" customWidth="1"/>
  </cols>
  <sheetData>
    <row r="1" spans="2:11" ht="15.5" thickBot="1" x14ac:dyDescent="0.9"/>
    <row r="2" spans="2:11" ht="24.95" customHeight="1" thickBot="1" x14ac:dyDescent="0.9">
      <c r="B2" s="314" t="s">
        <v>173</v>
      </c>
      <c r="C2" s="314"/>
      <c r="D2" s="314"/>
      <c r="E2" s="314"/>
      <c r="F2" s="20"/>
      <c r="G2" s="20"/>
      <c r="H2" s="20"/>
      <c r="I2" s="20"/>
      <c r="J2" s="20"/>
      <c r="K2" s="13"/>
    </row>
    <row r="3" spans="2:11" ht="24.95" customHeight="1" thickBot="1" x14ac:dyDescent="0.9">
      <c r="B3" s="314"/>
      <c r="C3" s="314"/>
      <c r="D3" s="314"/>
      <c r="E3" s="314"/>
      <c r="F3" s="315"/>
      <c r="G3" s="215"/>
      <c r="H3" s="215"/>
      <c r="I3" s="215"/>
      <c r="J3" s="215"/>
      <c r="K3" s="13"/>
    </row>
    <row r="4" spans="2:11" ht="21" thickBot="1" x14ac:dyDescent="0.9">
      <c r="B4" s="15" t="s">
        <v>3</v>
      </c>
      <c r="C4" s="316" t="str">
        <f>'1) Associated companies'!C4:D4</f>
        <v>TF0006</v>
      </c>
      <c r="D4" s="316"/>
      <c r="E4" s="316"/>
      <c r="F4" s="315"/>
      <c r="G4" s="215"/>
      <c r="H4" s="215"/>
      <c r="I4" s="215"/>
      <c r="J4" s="215"/>
      <c r="K4" s="12"/>
    </row>
    <row r="5" spans="2:11" ht="21" thickBot="1" x14ac:dyDescent="0.9">
      <c r="B5" s="15" t="s">
        <v>5</v>
      </c>
      <c r="C5" s="316" t="str">
        <f>'1) Associated companies'!C5:D5</f>
        <v>Celsa Steel UK Ltd</v>
      </c>
      <c r="D5" s="316"/>
      <c r="E5" s="316"/>
      <c r="F5" s="5"/>
      <c r="G5" s="5"/>
      <c r="H5" s="5"/>
      <c r="I5" s="5"/>
      <c r="J5" s="5"/>
      <c r="K5" s="5"/>
    </row>
    <row r="6" spans="2:11" s="30" customFormat="1" x14ac:dyDescent="0.75"/>
    <row r="7" spans="2:11" s="30" customFormat="1" ht="15.75" x14ac:dyDescent="0.75">
      <c r="B7" s="291" t="s">
        <v>136</v>
      </c>
      <c r="C7" s="291"/>
      <c r="D7" s="291"/>
      <c r="E7" s="291"/>
      <c r="F7" s="8"/>
      <c r="G7" s="8"/>
    </row>
    <row r="8" spans="2:11" s="30" customFormat="1" ht="15.75" x14ac:dyDescent="0.75">
      <c r="B8" s="8"/>
      <c r="C8" s="8"/>
      <c r="D8" s="8"/>
      <c r="E8" s="8"/>
      <c r="F8" s="8"/>
      <c r="G8" s="8"/>
    </row>
    <row r="9" spans="2:11" s="30" customFormat="1" ht="15.75" customHeight="1" x14ac:dyDescent="0.75">
      <c r="B9" s="23"/>
      <c r="C9" s="288" t="s">
        <v>131</v>
      </c>
      <c r="D9" s="289"/>
      <c r="E9" s="289"/>
      <c r="F9" s="289"/>
      <c r="G9" s="289"/>
      <c r="H9" s="289"/>
      <c r="I9" s="289"/>
      <c r="J9" s="289"/>
      <c r="K9" s="290"/>
    </row>
    <row r="10" spans="2:11" s="30" customFormat="1" ht="30" customHeight="1" x14ac:dyDescent="0.75">
      <c r="B10" s="21" t="s">
        <v>126</v>
      </c>
      <c r="C10" s="305" t="s">
        <v>33</v>
      </c>
      <c r="D10" s="306"/>
      <c r="E10" s="306"/>
      <c r="F10" s="306"/>
      <c r="G10" s="306"/>
      <c r="H10" s="306"/>
      <c r="I10" s="306"/>
      <c r="J10" s="306"/>
      <c r="K10" s="307"/>
    </row>
    <row r="11" spans="2:11" s="30" customFormat="1" ht="15.95" customHeight="1" x14ac:dyDescent="0.75">
      <c r="B11" s="21" t="s">
        <v>133</v>
      </c>
      <c r="C11" s="308" t="s">
        <v>8</v>
      </c>
      <c r="D11" s="309"/>
      <c r="E11" s="309"/>
      <c r="F11" s="309"/>
      <c r="G11" s="310"/>
      <c r="H11" s="311" t="s">
        <v>9</v>
      </c>
      <c r="I11" s="312"/>
      <c r="J11" s="312"/>
      <c r="K11" s="313"/>
    </row>
    <row r="12" spans="2:11" s="30" customFormat="1" ht="15.75" x14ac:dyDescent="0.75">
      <c r="B12" s="21" t="s">
        <v>127</v>
      </c>
      <c r="C12" s="69">
        <v>2013</v>
      </c>
      <c r="D12" s="69">
        <v>2014</v>
      </c>
      <c r="E12" s="69">
        <v>2015</v>
      </c>
      <c r="F12" s="69">
        <v>2016</v>
      </c>
      <c r="G12" s="69">
        <v>2017</v>
      </c>
      <c r="H12" s="214">
        <v>2018</v>
      </c>
      <c r="I12" s="214">
        <v>2019</v>
      </c>
      <c r="J12" s="214" t="s">
        <v>134</v>
      </c>
      <c r="K12" s="214" t="s">
        <v>135</v>
      </c>
    </row>
    <row r="13" spans="2:11" s="9" customFormat="1" ht="15.25" x14ac:dyDescent="0.65">
      <c r="B13" s="19" t="s">
        <v>174</v>
      </c>
      <c r="C13" s="226">
        <v>100</v>
      </c>
      <c r="D13" s="226">
        <v>102.31021166649086</v>
      </c>
      <c r="E13" s="226">
        <v>90.410005360131436</v>
      </c>
      <c r="F13" s="226">
        <v>99.278868737227711</v>
      </c>
      <c r="G13" s="226">
        <v>131.77022527239743</v>
      </c>
      <c r="H13" s="226">
        <v>147.34686995842713</v>
      </c>
      <c r="I13" s="226">
        <v>136.65546546481127</v>
      </c>
      <c r="J13" s="226">
        <v>30.539687157523375</v>
      </c>
      <c r="K13" s="226">
        <v>22.516554051590468</v>
      </c>
    </row>
    <row r="14" spans="2:11" s="9" customFormat="1" ht="15.25" x14ac:dyDescent="0.65">
      <c r="B14" s="19" t="s">
        <v>175</v>
      </c>
      <c r="C14" s="227">
        <v>100</v>
      </c>
      <c r="D14" s="227">
        <v>112.07272524862489</v>
      </c>
      <c r="E14" s="227">
        <v>120.7184870311272</v>
      </c>
      <c r="F14" s="227">
        <v>128.63795957088982</v>
      </c>
      <c r="G14" s="227">
        <v>140.60171713944695</v>
      </c>
      <c r="H14" s="227">
        <v>137.76510927674107</v>
      </c>
      <c r="I14" s="227">
        <v>137.03400305732592</v>
      </c>
      <c r="J14" s="227">
        <v>33.637159929987696</v>
      </c>
      <c r="K14" s="227">
        <v>24.379320978014828</v>
      </c>
    </row>
    <row r="15" spans="2:11" s="9" customFormat="1" ht="15.25" x14ac:dyDescent="0.65">
      <c r="B15" s="19" t="s">
        <v>176</v>
      </c>
      <c r="C15" s="117" t="s">
        <v>250</v>
      </c>
      <c r="D15" s="117" t="s">
        <v>250</v>
      </c>
      <c r="E15" s="117" t="s">
        <v>250</v>
      </c>
      <c r="F15" s="117" t="s">
        <v>250</v>
      </c>
      <c r="G15" s="117" t="s">
        <v>250</v>
      </c>
      <c r="H15" s="117" t="s">
        <v>250</v>
      </c>
      <c r="I15" s="117" t="s">
        <v>250</v>
      </c>
      <c r="J15" s="117" t="s">
        <v>250</v>
      </c>
      <c r="K15" s="117" t="s">
        <v>250</v>
      </c>
    </row>
    <row r="16" spans="2:11" s="9" customFormat="1" ht="15.25" x14ac:dyDescent="0.65">
      <c r="B16" s="21" t="s">
        <v>177</v>
      </c>
      <c r="C16" s="117" t="s">
        <v>249</v>
      </c>
      <c r="D16" s="117" t="s">
        <v>249</v>
      </c>
      <c r="E16" s="117" t="s">
        <v>249</v>
      </c>
      <c r="F16" s="117" t="s">
        <v>249</v>
      </c>
      <c r="G16" s="117" t="s">
        <v>249</v>
      </c>
      <c r="H16" s="117" t="s">
        <v>249</v>
      </c>
      <c r="I16" s="117" t="s">
        <v>249</v>
      </c>
      <c r="J16" s="117" t="s">
        <v>249</v>
      </c>
      <c r="K16" s="117" t="s">
        <v>249</v>
      </c>
    </row>
    <row r="17" spans="2:11" s="9" customFormat="1" ht="15.25" x14ac:dyDescent="0.65">
      <c r="B17" s="18"/>
    </row>
    <row r="18" spans="2:11" s="9" customFormat="1" ht="15.25" x14ac:dyDescent="0.65">
      <c r="B18" s="18"/>
    </row>
    <row r="19" spans="2:11" s="30" customFormat="1" ht="15.75" customHeight="1" x14ac:dyDescent="0.75">
      <c r="B19" s="23"/>
      <c r="C19" s="288" t="s">
        <v>131</v>
      </c>
      <c r="D19" s="289"/>
      <c r="E19" s="289"/>
      <c r="F19" s="289"/>
      <c r="G19" s="289"/>
      <c r="H19" s="289"/>
      <c r="I19" s="289"/>
      <c r="J19" s="289"/>
      <c r="K19" s="290"/>
    </row>
    <row r="20" spans="2:11" s="30" customFormat="1" ht="30" customHeight="1" x14ac:dyDescent="0.75">
      <c r="B20" s="21" t="s">
        <v>126</v>
      </c>
      <c r="C20" s="305" t="s">
        <v>47</v>
      </c>
      <c r="D20" s="306"/>
      <c r="E20" s="306"/>
      <c r="F20" s="306"/>
      <c r="G20" s="306"/>
      <c r="H20" s="306"/>
      <c r="I20" s="306"/>
      <c r="J20" s="306"/>
      <c r="K20" s="307"/>
    </row>
    <row r="21" spans="2:11" s="30" customFormat="1" ht="15.95" customHeight="1" x14ac:dyDescent="0.75">
      <c r="B21" s="21" t="s">
        <v>133</v>
      </c>
      <c r="C21" s="308" t="s">
        <v>8</v>
      </c>
      <c r="D21" s="309"/>
      <c r="E21" s="309"/>
      <c r="F21" s="309"/>
      <c r="G21" s="310"/>
      <c r="H21" s="311" t="s">
        <v>9</v>
      </c>
      <c r="I21" s="312"/>
      <c r="J21" s="312"/>
      <c r="K21" s="313"/>
    </row>
    <row r="22" spans="2:11" s="30" customFormat="1" ht="15.75" x14ac:dyDescent="0.75">
      <c r="B22" s="21" t="s">
        <v>127</v>
      </c>
      <c r="C22" s="69">
        <v>2013</v>
      </c>
      <c r="D22" s="69">
        <v>2014</v>
      </c>
      <c r="E22" s="69">
        <v>2015</v>
      </c>
      <c r="F22" s="69">
        <v>2016</v>
      </c>
      <c r="G22" s="69">
        <v>2017</v>
      </c>
      <c r="H22" s="214">
        <v>2018</v>
      </c>
      <c r="I22" s="214">
        <v>2019</v>
      </c>
      <c r="J22" s="214" t="s">
        <v>134</v>
      </c>
      <c r="K22" s="214" t="s">
        <v>135</v>
      </c>
    </row>
    <row r="23" spans="2:11" s="9" customFormat="1" ht="15.25" x14ac:dyDescent="0.65">
      <c r="B23" s="19" t="s">
        <v>174</v>
      </c>
      <c r="C23" s="227">
        <v>100</v>
      </c>
      <c r="D23" s="227">
        <v>86.907758161462269</v>
      </c>
      <c r="E23" s="227">
        <v>71.464342449644221</v>
      </c>
      <c r="F23" s="227">
        <v>69.487939920684795</v>
      </c>
      <c r="G23" s="227">
        <v>78.780943518038725</v>
      </c>
      <c r="H23" s="227">
        <v>81.900914562714149</v>
      </c>
      <c r="I23" s="227">
        <v>75.884316530727475</v>
      </c>
      <c r="J23" s="227">
        <v>18.569854087108176</v>
      </c>
      <c r="K23" s="227">
        <v>10.812345272564054</v>
      </c>
    </row>
    <row r="24" spans="2:11" s="9" customFormat="1" ht="15.25" x14ac:dyDescent="0.65">
      <c r="B24" s="19" t="s">
        <v>175</v>
      </c>
      <c r="C24" s="227">
        <v>100</v>
      </c>
      <c r="D24" s="227">
        <v>93.651056835016163</v>
      </c>
      <c r="E24" s="227">
        <v>93.712404565109196</v>
      </c>
      <c r="F24" s="227">
        <v>88.553353881717129</v>
      </c>
      <c r="G24" s="227">
        <v>81.464179726264348</v>
      </c>
      <c r="H24" s="227">
        <v>74.137259611641909</v>
      </c>
      <c r="I24" s="227">
        <v>74.70727843826046</v>
      </c>
      <c r="J24" s="227">
        <v>20.075577830487592</v>
      </c>
      <c r="K24" s="227">
        <v>11.493178681547406</v>
      </c>
    </row>
    <row r="25" spans="2:11" s="9" customFormat="1" ht="15.25" x14ac:dyDescent="0.65">
      <c r="B25" s="19" t="s">
        <v>176</v>
      </c>
      <c r="C25" s="117" t="s">
        <v>250</v>
      </c>
      <c r="D25" s="117" t="s">
        <v>250</v>
      </c>
      <c r="E25" s="117" t="s">
        <v>250</v>
      </c>
      <c r="F25" s="117" t="s">
        <v>250</v>
      </c>
      <c r="G25" s="117" t="s">
        <v>250</v>
      </c>
      <c r="H25" s="117" t="s">
        <v>250</v>
      </c>
      <c r="I25" s="117" t="s">
        <v>250</v>
      </c>
      <c r="J25" s="117" t="s">
        <v>250</v>
      </c>
      <c r="K25" s="117" t="s">
        <v>250</v>
      </c>
    </row>
    <row r="26" spans="2:11" s="9" customFormat="1" ht="15.25" x14ac:dyDescent="0.65">
      <c r="B26" s="21" t="s">
        <v>177</v>
      </c>
      <c r="C26" s="117" t="s">
        <v>249</v>
      </c>
      <c r="D26" s="117" t="s">
        <v>249</v>
      </c>
      <c r="E26" s="117" t="s">
        <v>249</v>
      </c>
      <c r="F26" s="117" t="s">
        <v>249</v>
      </c>
      <c r="G26" s="117" t="s">
        <v>249</v>
      </c>
      <c r="H26" s="117" t="s">
        <v>249</v>
      </c>
      <c r="I26" s="117" t="s">
        <v>249</v>
      </c>
      <c r="J26" s="117" t="s">
        <v>249</v>
      </c>
      <c r="K26" s="117" t="s">
        <v>249</v>
      </c>
    </row>
    <row r="27" spans="2:11" s="9" customFormat="1" ht="15.25" x14ac:dyDescent="0.65">
      <c r="B27" s="18"/>
    </row>
    <row r="28" spans="2:11" s="9" customFormat="1" ht="15.25" x14ac:dyDescent="0.65">
      <c r="B28" s="18"/>
    </row>
    <row r="29" spans="2:11" s="30" customFormat="1" ht="15.75" customHeight="1" x14ac:dyDescent="0.75">
      <c r="B29" s="23"/>
      <c r="C29" s="288" t="s">
        <v>131</v>
      </c>
      <c r="D29" s="289"/>
      <c r="E29" s="289"/>
      <c r="F29" s="289"/>
      <c r="G29" s="289"/>
      <c r="H29" s="289"/>
      <c r="I29" s="289"/>
      <c r="J29" s="289"/>
      <c r="K29" s="290"/>
    </row>
    <row r="30" spans="2:11" s="30" customFormat="1" ht="30" customHeight="1" x14ac:dyDescent="0.75">
      <c r="B30" s="21" t="s">
        <v>126</v>
      </c>
      <c r="C30" s="305" t="s">
        <v>49</v>
      </c>
      <c r="D30" s="306"/>
      <c r="E30" s="306"/>
      <c r="F30" s="306"/>
      <c r="G30" s="306"/>
      <c r="H30" s="306"/>
      <c r="I30" s="306"/>
      <c r="J30" s="306"/>
      <c r="K30" s="307"/>
    </row>
    <row r="31" spans="2:11" s="30" customFormat="1" ht="15.95" customHeight="1" x14ac:dyDescent="0.75">
      <c r="B31" s="21" t="s">
        <v>133</v>
      </c>
      <c r="C31" s="308" t="s">
        <v>8</v>
      </c>
      <c r="D31" s="309"/>
      <c r="E31" s="309"/>
      <c r="F31" s="309"/>
      <c r="G31" s="310"/>
      <c r="H31" s="311" t="s">
        <v>9</v>
      </c>
      <c r="I31" s="312"/>
      <c r="J31" s="312"/>
      <c r="K31" s="313"/>
    </row>
    <row r="32" spans="2:11" s="30" customFormat="1" ht="15.75" x14ac:dyDescent="0.75">
      <c r="B32" s="21" t="s">
        <v>127</v>
      </c>
      <c r="C32" s="69">
        <v>2013</v>
      </c>
      <c r="D32" s="69">
        <v>2014</v>
      </c>
      <c r="E32" s="69">
        <v>2015</v>
      </c>
      <c r="F32" s="69">
        <v>2016</v>
      </c>
      <c r="G32" s="69">
        <v>2017</v>
      </c>
      <c r="H32" s="214">
        <v>2018</v>
      </c>
      <c r="I32" s="214">
        <v>2019</v>
      </c>
      <c r="J32" s="214" t="s">
        <v>134</v>
      </c>
      <c r="K32" s="214" t="s">
        <v>135</v>
      </c>
    </row>
    <row r="33" spans="2:11" s="9" customFormat="1" ht="15.25" x14ac:dyDescent="0.65">
      <c r="B33" s="19" t="s">
        <v>174</v>
      </c>
      <c r="C33" s="227">
        <v>100</v>
      </c>
      <c r="D33" s="227">
        <v>99.658786811202262</v>
      </c>
      <c r="E33" s="227">
        <v>87.943980146163668</v>
      </c>
      <c r="F33" s="227">
        <v>104.04899303338229</v>
      </c>
      <c r="G33" s="227">
        <v>113.17137912311847</v>
      </c>
      <c r="H33" s="227">
        <v>114.12188776866151</v>
      </c>
      <c r="I33" s="227">
        <v>120.36072090350221</v>
      </c>
      <c r="J33" s="227">
        <v>24.36031669808893</v>
      </c>
      <c r="K33" s="227">
        <v>16.83132385293046</v>
      </c>
    </row>
    <row r="34" spans="2:11" s="9" customFormat="1" ht="15.25" x14ac:dyDescent="0.65">
      <c r="B34" s="19" t="s">
        <v>175</v>
      </c>
      <c r="C34" s="227">
        <v>100</v>
      </c>
      <c r="D34" s="227">
        <v>108.96002190868673</v>
      </c>
      <c r="E34" s="227">
        <v>120.14003200322276</v>
      </c>
      <c r="F34" s="227">
        <v>136.40754837772937</v>
      </c>
      <c r="G34" s="227">
        <v>117.68052467032055</v>
      </c>
      <c r="H34" s="227">
        <v>105.70611475455453</v>
      </c>
      <c r="I34" s="227">
        <v>118.8779561364433</v>
      </c>
      <c r="J34" s="227">
        <v>26.505224391360748</v>
      </c>
      <c r="K34" s="227">
        <v>18.038700415269407</v>
      </c>
    </row>
    <row r="35" spans="2:11" s="9" customFormat="1" ht="15.25" x14ac:dyDescent="0.65">
      <c r="B35" s="19" t="s">
        <v>176</v>
      </c>
      <c r="C35" s="117" t="s">
        <v>250</v>
      </c>
      <c r="D35" s="117" t="s">
        <v>250</v>
      </c>
      <c r="E35" s="117" t="s">
        <v>250</v>
      </c>
      <c r="F35" s="117" t="s">
        <v>250</v>
      </c>
      <c r="G35" s="117" t="s">
        <v>250</v>
      </c>
      <c r="H35" s="117" t="s">
        <v>250</v>
      </c>
      <c r="I35" s="117" t="s">
        <v>250</v>
      </c>
      <c r="J35" s="117" t="s">
        <v>250</v>
      </c>
      <c r="K35" s="117" t="s">
        <v>250</v>
      </c>
    </row>
    <row r="36" spans="2:11" s="9" customFormat="1" ht="15.25" x14ac:dyDescent="0.65">
      <c r="B36" s="21" t="s">
        <v>177</v>
      </c>
      <c r="C36" s="117" t="s">
        <v>249</v>
      </c>
      <c r="D36" s="117" t="s">
        <v>249</v>
      </c>
      <c r="E36" s="117" t="s">
        <v>249</v>
      </c>
      <c r="F36" s="117" t="s">
        <v>249</v>
      </c>
      <c r="G36" s="117" t="s">
        <v>249</v>
      </c>
      <c r="H36" s="117" t="s">
        <v>249</v>
      </c>
      <c r="I36" s="117" t="s">
        <v>249</v>
      </c>
      <c r="J36" s="117" t="s">
        <v>249</v>
      </c>
      <c r="K36" s="117" t="s">
        <v>249</v>
      </c>
    </row>
    <row r="37" spans="2:11" s="9" customFormat="1" ht="15.25" x14ac:dyDescent="0.65">
      <c r="B37" s="18"/>
    </row>
    <row r="38" spans="2:11" s="9" customFormat="1" ht="15.25" x14ac:dyDescent="0.65">
      <c r="B38" s="18"/>
    </row>
    <row r="39" spans="2:11" s="30" customFormat="1" ht="15.75" customHeight="1" x14ac:dyDescent="0.75">
      <c r="B39" s="23"/>
      <c r="C39" s="288" t="s">
        <v>131</v>
      </c>
      <c r="D39" s="289"/>
      <c r="E39" s="289"/>
      <c r="F39" s="289"/>
      <c r="G39" s="289"/>
      <c r="H39" s="289"/>
      <c r="I39" s="289"/>
      <c r="J39" s="289"/>
      <c r="K39" s="290"/>
    </row>
    <row r="40" spans="2:11" s="30" customFormat="1" ht="30" customHeight="1" x14ac:dyDescent="0.75">
      <c r="B40" s="21" t="s">
        <v>126</v>
      </c>
      <c r="C40" s="305" t="s">
        <v>55</v>
      </c>
      <c r="D40" s="306"/>
      <c r="E40" s="306"/>
      <c r="F40" s="306"/>
      <c r="G40" s="306"/>
      <c r="H40" s="306"/>
      <c r="I40" s="306"/>
      <c r="J40" s="306"/>
      <c r="K40" s="307"/>
    </row>
    <row r="41" spans="2:11" s="30" customFormat="1" ht="15.95" customHeight="1" x14ac:dyDescent="0.75">
      <c r="B41" s="21" t="s">
        <v>133</v>
      </c>
      <c r="C41" s="308" t="s">
        <v>8</v>
      </c>
      <c r="D41" s="309"/>
      <c r="E41" s="309"/>
      <c r="F41" s="309"/>
      <c r="G41" s="310"/>
      <c r="H41" s="311" t="s">
        <v>9</v>
      </c>
      <c r="I41" s="312"/>
      <c r="J41" s="312"/>
      <c r="K41" s="313"/>
    </row>
    <row r="42" spans="2:11" s="30" customFormat="1" ht="15.75" x14ac:dyDescent="0.75">
      <c r="B42" s="21" t="s">
        <v>127</v>
      </c>
      <c r="C42" s="69">
        <v>2013</v>
      </c>
      <c r="D42" s="69">
        <v>2014</v>
      </c>
      <c r="E42" s="69">
        <v>2015</v>
      </c>
      <c r="F42" s="69">
        <v>2016</v>
      </c>
      <c r="G42" s="69">
        <v>2017</v>
      </c>
      <c r="H42" s="214">
        <v>2018</v>
      </c>
      <c r="I42" s="214">
        <v>2019</v>
      </c>
      <c r="J42" s="214" t="s">
        <v>134</v>
      </c>
      <c r="K42" s="214" t="s">
        <v>135</v>
      </c>
    </row>
    <row r="43" spans="2:11" s="9" customFormat="1" ht="15.25" x14ac:dyDescent="0.65">
      <c r="B43" s="19" t="s">
        <v>174</v>
      </c>
      <c r="C43" s="227">
        <v>100</v>
      </c>
      <c r="D43" s="227">
        <v>86.851619236954008</v>
      </c>
      <c r="E43" s="227">
        <v>77.603423835491384</v>
      </c>
      <c r="F43" s="227">
        <v>77.173448165847461</v>
      </c>
      <c r="G43" s="227">
        <v>97.82996061839107</v>
      </c>
      <c r="H43" s="227">
        <v>115.74262005880188</v>
      </c>
      <c r="I43" s="227">
        <v>109.66401763280639</v>
      </c>
      <c r="J43" s="227">
        <v>28.969856416059088</v>
      </c>
      <c r="K43" s="227">
        <v>21.719518415853354</v>
      </c>
    </row>
    <row r="44" spans="2:11" s="9" customFormat="1" ht="15.25" x14ac:dyDescent="0.65">
      <c r="B44" s="19" t="s">
        <v>175</v>
      </c>
      <c r="C44" s="227">
        <v>100</v>
      </c>
      <c r="D44" s="227">
        <v>93.515257431996048</v>
      </c>
      <c r="E44" s="227">
        <v>106.16590140185518</v>
      </c>
      <c r="F44" s="227">
        <v>98.683282424308047</v>
      </c>
      <c r="G44" s="227">
        <v>97.467330983479926</v>
      </c>
      <c r="H44" s="227">
        <v>102.01959214660366</v>
      </c>
      <c r="I44" s="227">
        <v>103.13051684442374</v>
      </c>
      <c r="J44" s="227">
        <v>29.797769902039445</v>
      </c>
      <c r="K44" s="227">
        <v>23.077122146772819</v>
      </c>
    </row>
    <row r="45" spans="2:11" s="9" customFormat="1" ht="15.25" x14ac:dyDescent="0.65">
      <c r="B45" s="19" t="s">
        <v>176</v>
      </c>
      <c r="C45" s="117" t="s">
        <v>250</v>
      </c>
      <c r="D45" s="117" t="s">
        <v>250</v>
      </c>
      <c r="E45" s="117" t="s">
        <v>250</v>
      </c>
      <c r="F45" s="117" t="s">
        <v>250</v>
      </c>
      <c r="G45" s="117" t="s">
        <v>250</v>
      </c>
      <c r="H45" s="117" t="s">
        <v>250</v>
      </c>
      <c r="I45" s="117" t="s">
        <v>250</v>
      </c>
      <c r="J45" s="117" t="s">
        <v>250</v>
      </c>
      <c r="K45" s="117" t="s">
        <v>250</v>
      </c>
    </row>
    <row r="46" spans="2:11" s="9" customFormat="1" ht="15.25" x14ac:dyDescent="0.65">
      <c r="B46" s="21" t="s">
        <v>177</v>
      </c>
      <c r="C46" s="117" t="s">
        <v>249</v>
      </c>
      <c r="D46" s="117" t="s">
        <v>249</v>
      </c>
      <c r="E46" s="117" t="s">
        <v>249</v>
      </c>
      <c r="F46" s="117" t="s">
        <v>249</v>
      </c>
      <c r="G46" s="117" t="s">
        <v>249</v>
      </c>
      <c r="H46" s="117" t="s">
        <v>249</v>
      </c>
      <c r="I46" s="117" t="s">
        <v>249</v>
      </c>
      <c r="J46" s="117" t="s">
        <v>249</v>
      </c>
      <c r="K46" s="117" t="s">
        <v>249</v>
      </c>
    </row>
    <row r="47" spans="2:11" s="9" customFormat="1" ht="15.25" x14ac:dyDescent="0.65">
      <c r="B47" s="18"/>
    </row>
    <row r="48" spans="2:11" s="9" customFormat="1" ht="15.25" x14ac:dyDescent="0.65">
      <c r="B48" s="18"/>
    </row>
    <row r="49" spans="2:11" s="30" customFormat="1" ht="15.75" customHeight="1" x14ac:dyDescent="0.75">
      <c r="B49" s="23"/>
      <c r="C49" s="288" t="s">
        <v>131</v>
      </c>
      <c r="D49" s="289"/>
      <c r="E49" s="289"/>
      <c r="F49" s="289"/>
      <c r="G49" s="289"/>
      <c r="H49" s="289"/>
      <c r="I49" s="289"/>
      <c r="J49" s="289"/>
      <c r="K49" s="290"/>
    </row>
    <row r="50" spans="2:11" s="30" customFormat="1" ht="30" customHeight="1" x14ac:dyDescent="0.75">
      <c r="B50" s="21" t="s">
        <v>126</v>
      </c>
      <c r="C50" s="305" t="s">
        <v>57</v>
      </c>
      <c r="D50" s="306"/>
      <c r="E50" s="306"/>
      <c r="F50" s="306"/>
      <c r="G50" s="306"/>
      <c r="H50" s="306"/>
      <c r="I50" s="306"/>
      <c r="J50" s="306"/>
      <c r="K50" s="307"/>
    </row>
    <row r="51" spans="2:11" s="30" customFormat="1" ht="15.95" customHeight="1" x14ac:dyDescent="0.75">
      <c r="B51" s="21" t="s">
        <v>133</v>
      </c>
      <c r="C51" s="308" t="s">
        <v>8</v>
      </c>
      <c r="D51" s="309"/>
      <c r="E51" s="309"/>
      <c r="F51" s="309"/>
      <c r="G51" s="310"/>
      <c r="H51" s="311" t="s">
        <v>9</v>
      </c>
      <c r="I51" s="312"/>
      <c r="J51" s="312"/>
      <c r="K51" s="313"/>
    </row>
    <row r="52" spans="2:11" s="30" customFormat="1" ht="15.75" x14ac:dyDescent="0.75">
      <c r="B52" s="21" t="s">
        <v>127</v>
      </c>
      <c r="C52" s="69">
        <v>2013</v>
      </c>
      <c r="D52" s="69">
        <v>2014</v>
      </c>
      <c r="E52" s="69">
        <v>2015</v>
      </c>
      <c r="F52" s="69">
        <v>2016</v>
      </c>
      <c r="G52" s="69">
        <v>2017</v>
      </c>
      <c r="H52" s="214">
        <v>2018</v>
      </c>
      <c r="I52" s="214">
        <v>2019</v>
      </c>
      <c r="J52" s="214" t="s">
        <v>134</v>
      </c>
      <c r="K52" s="214" t="s">
        <v>135</v>
      </c>
    </row>
    <row r="53" spans="2:11" s="9" customFormat="1" ht="15.25" x14ac:dyDescent="0.65">
      <c r="B53" s="19" t="s">
        <v>174</v>
      </c>
      <c r="C53" s="227">
        <v>100</v>
      </c>
      <c r="D53" s="227">
        <v>79.856258571843995</v>
      </c>
      <c r="E53" s="227">
        <v>61.790478061346903</v>
      </c>
      <c r="F53" s="227">
        <v>66.328542925509268</v>
      </c>
      <c r="G53" s="227">
        <v>83.734577950129136</v>
      </c>
      <c r="H53" s="227">
        <v>72.136112896375778</v>
      </c>
      <c r="I53" s="227">
        <v>66.274287644936493</v>
      </c>
      <c r="J53" s="227">
        <v>15.511798293208862</v>
      </c>
      <c r="K53" s="227">
        <v>7.6456140573813798</v>
      </c>
    </row>
    <row r="54" spans="2:11" s="9" customFormat="1" ht="15.25" x14ac:dyDescent="0.65">
      <c r="B54" s="19" t="s">
        <v>175</v>
      </c>
      <c r="C54" s="227">
        <v>100</v>
      </c>
      <c r="D54" s="227">
        <v>86.988008780186377</v>
      </c>
      <c r="E54" s="227">
        <v>82.865940010117001</v>
      </c>
      <c r="F54" s="227">
        <v>89.667646124513851</v>
      </c>
      <c r="G54" s="227">
        <v>91.069742153116181</v>
      </c>
      <c r="H54" s="227">
        <v>69.443157412295676</v>
      </c>
      <c r="I54" s="227">
        <v>67.008071379968186</v>
      </c>
      <c r="J54" s="227">
        <v>17.345352249857658</v>
      </c>
      <c r="K54" s="227">
        <v>8.4256893727345865</v>
      </c>
    </row>
    <row r="55" spans="2:11" s="9" customFormat="1" ht="15.25" x14ac:dyDescent="0.65">
      <c r="B55" s="19" t="s">
        <v>176</v>
      </c>
      <c r="C55" s="117" t="s">
        <v>250</v>
      </c>
      <c r="D55" s="117" t="s">
        <v>250</v>
      </c>
      <c r="E55" s="117" t="s">
        <v>250</v>
      </c>
      <c r="F55" s="117" t="s">
        <v>250</v>
      </c>
      <c r="G55" s="117" t="s">
        <v>250</v>
      </c>
      <c r="H55" s="117" t="s">
        <v>250</v>
      </c>
      <c r="I55" s="117" t="s">
        <v>250</v>
      </c>
      <c r="J55" s="117" t="s">
        <v>250</v>
      </c>
      <c r="K55" s="117" t="s">
        <v>250</v>
      </c>
    </row>
    <row r="56" spans="2:11" s="9" customFormat="1" ht="15.25" x14ac:dyDescent="0.65">
      <c r="B56" s="21" t="s">
        <v>177</v>
      </c>
      <c r="C56" s="117" t="s">
        <v>249</v>
      </c>
      <c r="D56" s="117" t="s">
        <v>249</v>
      </c>
      <c r="E56" s="117" t="s">
        <v>249</v>
      </c>
      <c r="F56" s="117" t="s">
        <v>249</v>
      </c>
      <c r="G56" s="117" t="s">
        <v>249</v>
      </c>
      <c r="H56" s="117" t="s">
        <v>249</v>
      </c>
      <c r="I56" s="117" t="s">
        <v>249</v>
      </c>
      <c r="J56" s="117" t="s">
        <v>249</v>
      </c>
      <c r="K56" s="117" t="s">
        <v>249</v>
      </c>
    </row>
    <row r="57" spans="2:11" s="9" customFormat="1" ht="15.25" x14ac:dyDescent="0.65">
      <c r="B57" s="18"/>
    </row>
    <row r="58" spans="2:11" s="9" customFormat="1" ht="15.25" x14ac:dyDescent="0.65">
      <c r="B58" s="18"/>
    </row>
    <row r="59" spans="2:11" s="30" customFormat="1" ht="15.75" customHeight="1" x14ac:dyDescent="0.75">
      <c r="B59" s="23"/>
      <c r="C59" s="288" t="s">
        <v>131</v>
      </c>
      <c r="D59" s="289"/>
      <c r="E59" s="289"/>
      <c r="F59" s="289"/>
      <c r="G59" s="289"/>
      <c r="H59" s="289"/>
      <c r="I59" s="289"/>
      <c r="J59" s="289"/>
      <c r="K59" s="290"/>
    </row>
    <row r="60" spans="2:11" s="30" customFormat="1" ht="30" customHeight="1" x14ac:dyDescent="0.75">
      <c r="B60" s="21" t="s">
        <v>126</v>
      </c>
      <c r="C60" s="305"/>
      <c r="D60" s="306"/>
      <c r="E60" s="306"/>
      <c r="F60" s="306"/>
      <c r="G60" s="306"/>
      <c r="H60" s="306"/>
      <c r="I60" s="306"/>
      <c r="J60" s="306"/>
      <c r="K60" s="307"/>
    </row>
    <row r="61" spans="2:11" s="30" customFormat="1" ht="15.95" customHeight="1" x14ac:dyDescent="0.75">
      <c r="B61" s="21" t="s">
        <v>133</v>
      </c>
      <c r="C61" s="308" t="s">
        <v>8</v>
      </c>
      <c r="D61" s="309"/>
      <c r="E61" s="309"/>
      <c r="F61" s="309"/>
      <c r="G61" s="310"/>
      <c r="H61" s="311" t="s">
        <v>9</v>
      </c>
      <c r="I61" s="312"/>
      <c r="J61" s="312"/>
      <c r="K61" s="313"/>
    </row>
    <row r="62" spans="2:11" s="30" customFormat="1" ht="15.75" x14ac:dyDescent="0.75">
      <c r="B62" s="21" t="s">
        <v>127</v>
      </c>
      <c r="C62" s="69">
        <v>2013</v>
      </c>
      <c r="D62" s="69">
        <v>2014</v>
      </c>
      <c r="E62" s="69">
        <v>2015</v>
      </c>
      <c r="F62" s="69">
        <v>2016</v>
      </c>
      <c r="G62" s="69">
        <v>2017</v>
      </c>
      <c r="H62" s="214">
        <v>2018</v>
      </c>
      <c r="I62" s="214">
        <v>2019</v>
      </c>
      <c r="J62" s="214" t="s">
        <v>134</v>
      </c>
      <c r="K62" s="214" t="s">
        <v>135</v>
      </c>
    </row>
    <row r="63" spans="2:11" s="9" customFormat="1" ht="15.25" x14ac:dyDescent="0.65">
      <c r="B63" s="19" t="s">
        <v>174</v>
      </c>
      <c r="C63" s="81"/>
      <c r="D63" s="81"/>
      <c r="E63" s="81"/>
      <c r="F63" s="81"/>
      <c r="G63" s="81"/>
      <c r="H63" s="81"/>
      <c r="I63" s="81"/>
      <c r="J63" s="81"/>
      <c r="K63" s="81"/>
    </row>
    <row r="64" spans="2:11" s="9" customFormat="1" ht="15.25" x14ac:dyDescent="0.65">
      <c r="B64" s="19" t="s">
        <v>175</v>
      </c>
      <c r="C64" s="24"/>
      <c r="D64" s="24"/>
      <c r="E64" s="24"/>
      <c r="F64" s="24"/>
      <c r="G64" s="24"/>
      <c r="H64" s="24"/>
      <c r="I64" s="24"/>
      <c r="J64" s="24"/>
      <c r="K64" s="24"/>
    </row>
    <row r="65" spans="2:11" s="9" customFormat="1" ht="15.25" x14ac:dyDescent="0.65">
      <c r="B65" s="19" t="s">
        <v>176</v>
      </c>
      <c r="C65" s="117"/>
      <c r="D65" s="117"/>
      <c r="E65" s="117"/>
      <c r="F65" s="117"/>
      <c r="G65" s="117"/>
      <c r="H65" s="117"/>
      <c r="I65" s="117"/>
      <c r="J65" s="117"/>
      <c r="K65" s="117"/>
    </row>
    <row r="66" spans="2:11" s="9" customFormat="1" ht="15.25" x14ac:dyDescent="0.65">
      <c r="B66" s="21" t="s">
        <v>177</v>
      </c>
      <c r="C66" s="117"/>
      <c r="D66" s="117"/>
      <c r="E66" s="117"/>
      <c r="F66" s="117"/>
      <c r="G66" s="117"/>
      <c r="H66" s="117"/>
      <c r="I66" s="117"/>
      <c r="J66" s="117"/>
      <c r="K66" s="117"/>
    </row>
    <row r="67" spans="2:11" s="9" customFormat="1" ht="15.25" x14ac:dyDescent="0.65">
      <c r="B67" s="18"/>
    </row>
    <row r="68" spans="2:11" s="9" customFormat="1" ht="15.25" x14ac:dyDescent="0.65">
      <c r="B68" s="18"/>
    </row>
    <row r="69" spans="2:11" s="30" customFormat="1" ht="15.75" customHeight="1" x14ac:dyDescent="0.75">
      <c r="B69" s="23"/>
      <c r="C69" s="288" t="s">
        <v>131</v>
      </c>
      <c r="D69" s="289"/>
      <c r="E69" s="289"/>
      <c r="F69" s="289"/>
      <c r="G69" s="289"/>
      <c r="H69" s="289"/>
      <c r="I69" s="289"/>
      <c r="J69" s="289"/>
      <c r="K69" s="290"/>
    </row>
    <row r="70" spans="2:11" s="30" customFormat="1" ht="30" customHeight="1" x14ac:dyDescent="0.75">
      <c r="B70" s="21" t="s">
        <v>126</v>
      </c>
      <c r="C70" s="305"/>
      <c r="D70" s="306"/>
      <c r="E70" s="306"/>
      <c r="F70" s="306"/>
      <c r="G70" s="306"/>
      <c r="H70" s="306"/>
      <c r="I70" s="306"/>
      <c r="J70" s="306"/>
      <c r="K70" s="307"/>
    </row>
    <row r="71" spans="2:11" s="30" customFormat="1" ht="15.95" customHeight="1" x14ac:dyDescent="0.75">
      <c r="B71" s="21" t="s">
        <v>133</v>
      </c>
      <c r="C71" s="308" t="s">
        <v>8</v>
      </c>
      <c r="D71" s="309"/>
      <c r="E71" s="309"/>
      <c r="F71" s="309"/>
      <c r="G71" s="310"/>
      <c r="H71" s="311" t="s">
        <v>9</v>
      </c>
      <c r="I71" s="312"/>
      <c r="J71" s="312"/>
      <c r="K71" s="313"/>
    </row>
    <row r="72" spans="2:11" s="30" customFormat="1" ht="15.75" x14ac:dyDescent="0.75">
      <c r="B72" s="21" t="s">
        <v>127</v>
      </c>
      <c r="C72" s="69">
        <v>2013</v>
      </c>
      <c r="D72" s="69">
        <v>2014</v>
      </c>
      <c r="E72" s="69">
        <v>2015</v>
      </c>
      <c r="F72" s="69">
        <v>2016</v>
      </c>
      <c r="G72" s="69">
        <v>2017</v>
      </c>
      <c r="H72" s="214">
        <v>2018</v>
      </c>
      <c r="I72" s="214">
        <v>2019</v>
      </c>
      <c r="J72" s="214" t="s">
        <v>134</v>
      </c>
      <c r="K72" s="214" t="s">
        <v>135</v>
      </c>
    </row>
    <row r="73" spans="2:11" s="9" customFormat="1" ht="15.25" x14ac:dyDescent="0.65">
      <c r="B73" s="19" t="s">
        <v>174</v>
      </c>
      <c r="C73" s="81"/>
      <c r="D73" s="81"/>
      <c r="E73" s="81"/>
      <c r="F73" s="81"/>
      <c r="G73" s="81"/>
      <c r="H73" s="81"/>
      <c r="I73" s="81"/>
      <c r="J73" s="81"/>
      <c r="K73" s="81"/>
    </row>
    <row r="74" spans="2:11" s="9" customFormat="1" ht="15.25" x14ac:dyDescent="0.65">
      <c r="B74" s="19" t="s">
        <v>175</v>
      </c>
      <c r="C74" s="24"/>
      <c r="D74" s="24"/>
      <c r="E74" s="24"/>
      <c r="F74" s="24"/>
      <c r="G74" s="24"/>
      <c r="H74" s="24"/>
      <c r="I74" s="24"/>
      <c r="J74" s="24"/>
      <c r="K74" s="24"/>
    </row>
    <row r="75" spans="2:11" s="9" customFormat="1" ht="15.25" x14ac:dyDescent="0.65">
      <c r="B75" s="19" t="s">
        <v>176</v>
      </c>
      <c r="C75" s="117"/>
      <c r="D75" s="117"/>
      <c r="E75" s="117"/>
      <c r="F75" s="117"/>
      <c r="G75" s="117"/>
      <c r="H75" s="117"/>
      <c r="I75" s="117"/>
      <c r="J75" s="117"/>
      <c r="K75" s="117"/>
    </row>
    <row r="76" spans="2:11" s="9" customFormat="1" ht="15.25" x14ac:dyDescent="0.65">
      <c r="B76" s="21" t="s">
        <v>177</v>
      </c>
      <c r="C76" s="117"/>
      <c r="D76" s="117"/>
      <c r="E76" s="117"/>
      <c r="F76" s="117"/>
      <c r="G76" s="117"/>
      <c r="H76" s="117"/>
      <c r="I76" s="117"/>
      <c r="J76" s="117"/>
      <c r="K76" s="117"/>
    </row>
    <row r="77" spans="2:11" s="9" customFormat="1" ht="15.25" x14ac:dyDescent="0.65">
      <c r="B77" s="18"/>
    </row>
    <row r="78" spans="2:11" s="9" customFormat="1" ht="15.25" x14ac:dyDescent="0.65">
      <c r="B78" s="18"/>
    </row>
    <row r="79" spans="2:11" s="30" customFormat="1" ht="15.75" customHeight="1" x14ac:dyDescent="0.75">
      <c r="B79" s="23"/>
      <c r="C79" s="288" t="s">
        <v>131</v>
      </c>
      <c r="D79" s="289"/>
      <c r="E79" s="289"/>
      <c r="F79" s="289"/>
      <c r="G79" s="289"/>
      <c r="H79" s="289"/>
      <c r="I79" s="289"/>
      <c r="J79" s="289"/>
      <c r="K79" s="290"/>
    </row>
    <row r="80" spans="2:11" s="30" customFormat="1" ht="30" customHeight="1" x14ac:dyDescent="0.75">
      <c r="B80" s="21" t="s">
        <v>126</v>
      </c>
      <c r="C80" s="305"/>
      <c r="D80" s="306"/>
      <c r="E80" s="306"/>
      <c r="F80" s="306"/>
      <c r="G80" s="306"/>
      <c r="H80" s="306"/>
      <c r="I80" s="306"/>
      <c r="J80" s="306"/>
      <c r="K80" s="307"/>
    </row>
    <row r="81" spans="2:11" s="30" customFormat="1" ht="15.95" customHeight="1" x14ac:dyDescent="0.75">
      <c r="B81" s="21" t="s">
        <v>133</v>
      </c>
      <c r="C81" s="308" t="s">
        <v>8</v>
      </c>
      <c r="D81" s="309"/>
      <c r="E81" s="309"/>
      <c r="F81" s="309"/>
      <c r="G81" s="310"/>
      <c r="H81" s="311" t="s">
        <v>9</v>
      </c>
      <c r="I81" s="312"/>
      <c r="J81" s="312"/>
      <c r="K81" s="313"/>
    </row>
    <row r="82" spans="2:11" s="30" customFormat="1" ht="15.75" x14ac:dyDescent="0.75">
      <c r="B82" s="21" t="s">
        <v>127</v>
      </c>
      <c r="C82" s="69">
        <v>2013</v>
      </c>
      <c r="D82" s="69">
        <v>2014</v>
      </c>
      <c r="E82" s="69">
        <v>2015</v>
      </c>
      <c r="F82" s="69">
        <v>2016</v>
      </c>
      <c r="G82" s="69">
        <v>2017</v>
      </c>
      <c r="H82" s="214">
        <v>2018</v>
      </c>
      <c r="I82" s="214">
        <v>2019</v>
      </c>
      <c r="J82" s="214" t="s">
        <v>134</v>
      </c>
      <c r="K82" s="214" t="s">
        <v>135</v>
      </c>
    </row>
    <row r="83" spans="2:11" s="9" customFormat="1" ht="15.25" x14ac:dyDescent="0.65">
      <c r="B83" s="19" t="s">
        <v>174</v>
      </c>
      <c r="C83" s="81"/>
      <c r="D83" s="81"/>
      <c r="E83" s="81"/>
      <c r="F83" s="81"/>
      <c r="G83" s="81"/>
      <c r="H83" s="81"/>
      <c r="I83" s="81"/>
      <c r="J83" s="81"/>
      <c r="K83" s="81"/>
    </row>
    <row r="84" spans="2:11" s="9" customFormat="1" ht="15.25" x14ac:dyDescent="0.65">
      <c r="B84" s="19" t="s">
        <v>175</v>
      </c>
      <c r="C84" s="24"/>
      <c r="D84" s="24"/>
      <c r="E84" s="24"/>
      <c r="F84" s="24"/>
      <c r="G84" s="24"/>
      <c r="H84" s="24"/>
      <c r="I84" s="24"/>
      <c r="J84" s="24"/>
      <c r="K84" s="24"/>
    </row>
    <row r="85" spans="2:11" s="9" customFormat="1" ht="15.25" x14ac:dyDescent="0.65">
      <c r="B85" s="19" t="s">
        <v>176</v>
      </c>
      <c r="C85" s="117"/>
      <c r="D85" s="117"/>
      <c r="E85" s="117"/>
      <c r="F85" s="117"/>
      <c r="G85" s="117"/>
      <c r="H85" s="117"/>
      <c r="I85" s="117"/>
      <c r="J85" s="117"/>
      <c r="K85" s="117"/>
    </row>
    <row r="86" spans="2:11" s="9" customFormat="1" ht="15.25" x14ac:dyDescent="0.65">
      <c r="B86" s="21" t="s">
        <v>177</v>
      </c>
      <c r="C86" s="117"/>
      <c r="D86" s="117"/>
      <c r="E86" s="117"/>
      <c r="F86" s="117"/>
      <c r="G86" s="117"/>
      <c r="H86" s="117"/>
      <c r="I86" s="117"/>
      <c r="J86" s="117"/>
      <c r="K86" s="117"/>
    </row>
    <row r="87" spans="2:11" s="9" customFormat="1" ht="15.25" x14ac:dyDescent="0.65">
      <c r="B87" s="18"/>
    </row>
    <row r="88" spans="2:11" s="9" customFormat="1" ht="15.25" x14ac:dyDescent="0.65">
      <c r="B88" s="18"/>
    </row>
    <row r="89" spans="2:11" s="30" customFormat="1" ht="15.75" customHeight="1" x14ac:dyDescent="0.75">
      <c r="B89" s="23"/>
      <c r="C89" s="288" t="s">
        <v>131</v>
      </c>
      <c r="D89" s="289"/>
      <c r="E89" s="289"/>
      <c r="F89" s="289"/>
      <c r="G89" s="289"/>
      <c r="H89" s="289"/>
      <c r="I89" s="289"/>
      <c r="J89" s="289"/>
      <c r="K89" s="290"/>
    </row>
    <row r="90" spans="2:11" s="30" customFormat="1" ht="30" customHeight="1" x14ac:dyDescent="0.75">
      <c r="B90" s="21" t="s">
        <v>126</v>
      </c>
      <c r="C90" s="305"/>
      <c r="D90" s="306"/>
      <c r="E90" s="306"/>
      <c r="F90" s="306"/>
      <c r="G90" s="306"/>
      <c r="H90" s="306"/>
      <c r="I90" s="306"/>
      <c r="J90" s="306"/>
      <c r="K90" s="307"/>
    </row>
    <row r="91" spans="2:11" s="30" customFormat="1" ht="15.95" customHeight="1" x14ac:dyDescent="0.75">
      <c r="B91" s="21" t="s">
        <v>133</v>
      </c>
      <c r="C91" s="308" t="s">
        <v>8</v>
      </c>
      <c r="D91" s="309"/>
      <c r="E91" s="309"/>
      <c r="F91" s="309"/>
      <c r="G91" s="310"/>
      <c r="H91" s="311" t="s">
        <v>9</v>
      </c>
      <c r="I91" s="312"/>
      <c r="J91" s="312"/>
      <c r="K91" s="313"/>
    </row>
    <row r="92" spans="2:11" s="30" customFormat="1" ht="15.75" x14ac:dyDescent="0.75">
      <c r="B92" s="21" t="s">
        <v>127</v>
      </c>
      <c r="C92" s="69">
        <v>2013</v>
      </c>
      <c r="D92" s="69">
        <v>2014</v>
      </c>
      <c r="E92" s="69">
        <v>2015</v>
      </c>
      <c r="F92" s="69">
        <v>2016</v>
      </c>
      <c r="G92" s="69">
        <v>2017</v>
      </c>
      <c r="H92" s="214">
        <v>2018</v>
      </c>
      <c r="I92" s="214">
        <v>2019</v>
      </c>
      <c r="J92" s="214" t="s">
        <v>134</v>
      </c>
      <c r="K92" s="214" t="s">
        <v>135</v>
      </c>
    </row>
    <row r="93" spans="2:11" s="9" customFormat="1" ht="15.25" x14ac:dyDescent="0.65">
      <c r="B93" s="19" t="s">
        <v>174</v>
      </c>
      <c r="C93" s="81"/>
      <c r="D93" s="81"/>
      <c r="E93" s="81"/>
      <c r="F93" s="81"/>
      <c r="G93" s="81"/>
      <c r="H93" s="81"/>
      <c r="I93" s="81"/>
      <c r="J93" s="81"/>
      <c r="K93" s="81"/>
    </row>
    <row r="94" spans="2:11" s="9" customFormat="1" ht="15.25" x14ac:dyDescent="0.65">
      <c r="B94" s="19" t="s">
        <v>175</v>
      </c>
      <c r="C94" s="24"/>
      <c r="D94" s="24"/>
      <c r="E94" s="24"/>
      <c r="F94" s="24"/>
      <c r="G94" s="24"/>
      <c r="H94" s="24"/>
      <c r="I94" s="24"/>
      <c r="J94" s="24"/>
      <c r="K94" s="24"/>
    </row>
    <row r="95" spans="2:11" s="9" customFormat="1" ht="15.25" x14ac:dyDescent="0.65">
      <c r="B95" s="19" t="s">
        <v>176</v>
      </c>
      <c r="C95" s="117"/>
      <c r="D95" s="117"/>
      <c r="E95" s="117"/>
      <c r="F95" s="117"/>
      <c r="G95" s="117"/>
      <c r="H95" s="117"/>
      <c r="I95" s="117"/>
      <c r="J95" s="117"/>
      <c r="K95" s="117"/>
    </row>
    <row r="96" spans="2:11" s="9" customFormat="1" ht="15.25" x14ac:dyDescent="0.65">
      <c r="B96" s="21" t="s">
        <v>177</v>
      </c>
      <c r="C96" s="117"/>
      <c r="D96" s="117"/>
      <c r="E96" s="117"/>
      <c r="F96" s="117"/>
      <c r="G96" s="117"/>
      <c r="H96" s="117"/>
      <c r="I96" s="117"/>
      <c r="J96" s="117"/>
      <c r="K96" s="117"/>
    </row>
    <row r="97" spans="2:11" s="9" customFormat="1" ht="15.25" x14ac:dyDescent="0.65">
      <c r="B97" s="18"/>
    </row>
    <row r="98" spans="2:11" s="9" customFormat="1" ht="15.25" x14ac:dyDescent="0.65">
      <c r="B98" s="18"/>
    </row>
    <row r="99" spans="2:11" s="30" customFormat="1" ht="15.75" customHeight="1" x14ac:dyDescent="0.75">
      <c r="B99" s="23"/>
      <c r="C99" s="288" t="s">
        <v>131</v>
      </c>
      <c r="D99" s="289"/>
      <c r="E99" s="289"/>
      <c r="F99" s="289"/>
      <c r="G99" s="289"/>
      <c r="H99" s="289"/>
      <c r="I99" s="289"/>
      <c r="J99" s="289"/>
      <c r="K99" s="290"/>
    </row>
    <row r="100" spans="2:11" s="30" customFormat="1" ht="30" customHeight="1" x14ac:dyDescent="0.75">
      <c r="B100" s="21" t="s">
        <v>126</v>
      </c>
      <c r="C100" s="305"/>
      <c r="D100" s="306"/>
      <c r="E100" s="306"/>
      <c r="F100" s="306"/>
      <c r="G100" s="306"/>
      <c r="H100" s="306"/>
      <c r="I100" s="306"/>
      <c r="J100" s="306"/>
      <c r="K100" s="307"/>
    </row>
    <row r="101" spans="2:11" s="30" customFormat="1" ht="15.95" customHeight="1" x14ac:dyDescent="0.75">
      <c r="B101" s="21" t="s">
        <v>133</v>
      </c>
      <c r="C101" s="308" t="s">
        <v>8</v>
      </c>
      <c r="D101" s="309"/>
      <c r="E101" s="309"/>
      <c r="F101" s="309"/>
      <c r="G101" s="310"/>
      <c r="H101" s="311" t="s">
        <v>9</v>
      </c>
      <c r="I101" s="312"/>
      <c r="J101" s="312"/>
      <c r="K101" s="313"/>
    </row>
    <row r="102" spans="2:11" s="30" customFormat="1" ht="15.75" x14ac:dyDescent="0.75">
      <c r="B102" s="21" t="s">
        <v>127</v>
      </c>
      <c r="C102" s="69">
        <v>2013</v>
      </c>
      <c r="D102" s="69">
        <v>2014</v>
      </c>
      <c r="E102" s="69">
        <v>2015</v>
      </c>
      <c r="F102" s="69">
        <v>2016</v>
      </c>
      <c r="G102" s="69">
        <v>2017</v>
      </c>
      <c r="H102" s="214">
        <v>2018</v>
      </c>
      <c r="I102" s="214">
        <v>2019</v>
      </c>
      <c r="J102" s="214" t="s">
        <v>134</v>
      </c>
      <c r="K102" s="214" t="s">
        <v>135</v>
      </c>
    </row>
    <row r="103" spans="2:11" s="9" customFormat="1" ht="15.25" x14ac:dyDescent="0.65">
      <c r="B103" s="19" t="s">
        <v>174</v>
      </c>
      <c r="C103" s="81"/>
      <c r="D103" s="81"/>
      <c r="E103" s="81"/>
      <c r="F103" s="81"/>
      <c r="G103" s="81"/>
      <c r="H103" s="81"/>
      <c r="I103" s="81"/>
      <c r="J103" s="81"/>
      <c r="K103" s="81"/>
    </row>
    <row r="104" spans="2:11" s="9" customFormat="1" ht="15.25" x14ac:dyDescent="0.65">
      <c r="B104" s="19" t="s">
        <v>175</v>
      </c>
      <c r="C104" s="24"/>
      <c r="D104" s="24"/>
      <c r="E104" s="24"/>
      <c r="F104" s="24"/>
      <c r="G104" s="24"/>
      <c r="H104" s="24"/>
      <c r="I104" s="24"/>
      <c r="J104" s="24"/>
      <c r="K104" s="24"/>
    </row>
    <row r="105" spans="2:11" s="9" customFormat="1" ht="15.25" x14ac:dyDescent="0.65">
      <c r="B105" s="19" t="s">
        <v>176</v>
      </c>
      <c r="C105" s="117"/>
      <c r="D105" s="117"/>
      <c r="E105" s="117"/>
      <c r="F105" s="117"/>
      <c r="G105" s="117"/>
      <c r="H105" s="117"/>
      <c r="I105" s="117"/>
      <c r="J105" s="117"/>
      <c r="K105" s="117"/>
    </row>
    <row r="106" spans="2:11" s="9" customFormat="1" ht="15.25" x14ac:dyDescent="0.65">
      <c r="B106" s="21" t="s">
        <v>177</v>
      </c>
      <c r="C106" s="117"/>
      <c r="D106" s="117"/>
      <c r="E106" s="117"/>
      <c r="F106" s="117"/>
      <c r="G106" s="117"/>
      <c r="H106" s="117"/>
      <c r="I106" s="117"/>
      <c r="J106" s="117"/>
      <c r="K106" s="117"/>
    </row>
    <row r="107" spans="2:11" s="9" customFormat="1" ht="15.25" x14ac:dyDescent="0.65">
      <c r="B107" s="18"/>
    </row>
    <row r="108" spans="2:11" s="9" customFormat="1" ht="15.25" x14ac:dyDescent="0.65">
      <c r="B108" s="18"/>
    </row>
  </sheetData>
  <mergeCells count="45">
    <mergeCell ref="C9:K9"/>
    <mergeCell ref="B2:E3"/>
    <mergeCell ref="F3:F4"/>
    <mergeCell ref="C4:E4"/>
    <mergeCell ref="C5:E5"/>
    <mergeCell ref="B7:E7"/>
    <mergeCell ref="C40:K40"/>
    <mergeCell ref="C10:K10"/>
    <mergeCell ref="C11:G11"/>
    <mergeCell ref="H11:K11"/>
    <mergeCell ref="C19:K19"/>
    <mergeCell ref="C20:K20"/>
    <mergeCell ref="C21:G21"/>
    <mergeCell ref="H21:K21"/>
    <mergeCell ref="C29:K29"/>
    <mergeCell ref="C30:K30"/>
    <mergeCell ref="C31:G31"/>
    <mergeCell ref="H31:K31"/>
    <mergeCell ref="C39:K39"/>
    <mergeCell ref="C70:K70"/>
    <mergeCell ref="C41:G41"/>
    <mergeCell ref="H41:K41"/>
    <mergeCell ref="C49:K49"/>
    <mergeCell ref="C50:K50"/>
    <mergeCell ref="C51:G51"/>
    <mergeCell ref="H51:K51"/>
    <mergeCell ref="C59:K59"/>
    <mergeCell ref="C60:K60"/>
    <mergeCell ref="C61:G61"/>
    <mergeCell ref="H61:K61"/>
    <mergeCell ref="C69:K69"/>
    <mergeCell ref="C71:G71"/>
    <mergeCell ref="H71:K71"/>
    <mergeCell ref="C79:K79"/>
    <mergeCell ref="C80:K80"/>
    <mergeCell ref="C81:G81"/>
    <mergeCell ref="H81:K81"/>
    <mergeCell ref="C101:G101"/>
    <mergeCell ref="H101:K101"/>
    <mergeCell ref="C89:K89"/>
    <mergeCell ref="C90:K90"/>
    <mergeCell ref="C91:G91"/>
    <mergeCell ref="H91:K91"/>
    <mergeCell ref="C99:K99"/>
    <mergeCell ref="C100:K100"/>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Guidance!$B$44:$B$64</xm:f>
          </x14:formula1>
          <xm:sqref>C10:K10 C80:K80 C90:K90 C20:K20 C30:K30 C40:K40 C50:K50 C60:K60 C70:K70 C100:K100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6e40df2b-c156-4e70-b773-96d34ab3705a" ContentTypeId="0x010100BD08157E53159745B5B23790F58509580C" PreviousValue="false"/>
</file>

<file path=customXml/item2.xml><?xml version="1.0" encoding="utf-8"?>
<p:properties xmlns:p="http://schemas.microsoft.com/office/2006/metadata/properties" xmlns:xsi="http://www.w3.org/2001/XMLSchema-instance" xmlns:pc="http://schemas.microsoft.com/office/infopath/2007/PartnerControls">
  <documentManagement>
    <d31dcdc419e54ba5a66b0d6dabf70d98 xmlns="c14de8ec-1bbe-45d0-9da6-488d8f109529">
      <Terms xmlns="http://schemas.microsoft.com/office/infopath/2007/PartnerControls">
        <TermInfo xmlns="http://schemas.microsoft.com/office/infopath/2007/PartnerControls">
          <TermName xmlns="http://schemas.microsoft.com/office/infopath/2007/PartnerControls">Steel Products</TermName>
          <TermId xmlns="http://schemas.microsoft.com/office/infopath/2007/PartnerControls">86968934-ccb9-49f1-b660-e3d169628c87</TermId>
        </TermInfo>
      </Terms>
    </d31dcdc419e54ba5a66b0d6dabf70d98>
    <CaseNumber xmlns="c14de8ec-1bbe-45d0-9da6-488d8f109529">TF0006</CaseNumber>
    <CaseStage xmlns="c14de8ec-1bbe-45d0-9da6-488d8f109529">Stage 4 - Verification</CaseStage>
    <CaseStatus xmlns="c14de8ec-1bbe-45d0-9da6-488d8f109529">Active</CaseStatus>
    <HeadOfInvestigation xmlns="c14de8ec-1bbe-45d0-9da6-488d8f109529">
      <UserInfo>
        <DisplayName/>
        <AccountId>26</AccountId>
        <AccountType/>
      </UserInfo>
    </HeadOfInvestigation>
    <JointChiefInvestigator xmlns="c14de8ec-1bbe-45d0-9da6-488d8f109529">
      <UserInfo>
        <DisplayName/>
        <AccountId>34</AccountId>
        <AccountType/>
      </UserInfo>
    </JointChiefInvestigator>
    <Classification xmlns="c14de8ec-1bbe-45d0-9da6-488d8f109529" xsi:nil="true"/>
    <PartyName xmlns="c14de8ec-1bbe-45d0-9da6-488d8f109529">CELSA STEEL (UK) LIMITED</PartyName>
    <PartyClass xmlns="c14de8ec-1bbe-45d0-9da6-488d8f109529">Domestic Producer</PartyClass>
    <ec7cf6cc20664fb6b5a505b0c64f4cec xmlns="c14de8ec-1bbe-45d0-9da6-488d8f109529">
      <Terms xmlns="http://schemas.microsoft.com/office/infopath/2007/PartnerControls">
        <TermInfo xmlns="http://schemas.microsoft.com/office/infopath/2007/PartnerControls">
          <TermName xmlns="http://schemas.microsoft.com/office/infopath/2007/PartnerControls">Safeguard</TermName>
          <TermId xmlns="http://schemas.microsoft.com/office/infopath/2007/PartnerControls">0dfd67de-71e3-42ea-bbc5-c1588c9e3185</TermId>
        </TermInfo>
      </Terms>
    </ec7cf6cc20664fb6b5a505b0c64f4cec>
    <CaseManager xmlns="c14de8ec-1bbe-45d0-9da6-488d8f109529">
      <UserInfo>
        <DisplayName/>
        <AccountId>38</AccountId>
        <AccountType/>
      </UserInfo>
    </CaseManager>
    <TradeRemediesServicePublished xmlns="c14de8ec-1bbe-45d0-9da6-488d8f109529">No</TradeRemediesServicePublished>
    <g69ac3da6be14936a6d4efc253c7d4fb xmlns="c14de8ec-1bbe-45d0-9da6-488d8f109529">
      <Terms xmlns="http://schemas.microsoft.com/office/infopath/2007/PartnerControls">
        <TermInfo xmlns="http://schemas.microsoft.com/office/infopath/2007/PartnerControls">
          <TermName xmlns="http://schemas.microsoft.com/office/infopath/2007/PartnerControls">Questionnaire Responses</TermName>
          <TermId xmlns="http://schemas.microsoft.com/office/infopath/2007/PartnerControls">a11099c8-50e1-4006-a173-c0afb1013b55</TermId>
        </TermInfo>
      </Terms>
    </g69ac3da6be14936a6d4efc253c7d4fb>
    <TaxCatchAll xmlns="c14de8ec-1bbe-45d0-9da6-488d8f109529">
      <Value>29</Value>
      <Value>39</Value>
      <Value>73</Value>
      <Value>106</Value>
    </TaxCatchAll>
    <CaseDocuments xmlns="c14de8ec-1bbe-45d0-9da6-488d8f109529">
      <Url xsi:nil="true"/>
      <Description xsi:nil="true"/>
    </CaseDocuments>
    <DigitalPlatformLink xmlns="c14de8ec-1bbe-45d0-9da6-488d8f109529">
      <Url xsi:nil="true"/>
      <Description xsi:nil="true"/>
    </DigitalPlatformLink>
    <iec7f23346fc44eb94e2c6239fd5bc64 xmlns="c14de8ec-1bbe-45d0-9da6-488d8f109529">
      <Terms xmlns="http://schemas.microsoft.com/office/infopath/2007/PartnerControls">
        <TermInfo xmlns="http://schemas.microsoft.com/office/infopath/2007/PartnerControls">
          <TermName xmlns="http://schemas.microsoft.com/office/infopath/2007/PartnerControls">United Kingdom (UK)</TermName>
          <TermId xmlns="http://schemas.microsoft.com/office/infopath/2007/PartnerControls">1e19e72d-63a5-4c5a-b6c4-e7ac7a01e15f</TermId>
        </TermInfo>
      </Terms>
    </iec7f23346fc44eb94e2c6239fd5bc64>
    <d9f98ff6b65a4d219317601d589de7b4 xmlns="c14de8ec-1bbe-45d0-9da6-488d8f109529">
      <Terms xmlns="http://schemas.microsoft.com/office/infopath/2007/PartnerControls"/>
    </d9f98ff6b65a4d219317601d589de7b4>
    <Confidential1 xmlns="c14de8ec-1bbe-45d0-9da6-488d8f109529">false</Confidential1>
  </documentManagement>
</p:properties>
</file>

<file path=customXml/item3.xml><?xml version="1.0" encoding="utf-8"?>
<ct:contentTypeSchema xmlns:ct="http://schemas.microsoft.com/office/2006/metadata/contentType" xmlns:ma="http://schemas.microsoft.com/office/2006/metadata/properties/metaAttributes" ct:_="" ma:_="" ma:contentTypeName="Case Management Word Document" ma:contentTypeID="0x010100BD08157E53159745B5B23790F58509580C00973D859266AA544FA58681EDCF012872" ma:contentTypeVersion="20" ma:contentTypeDescription="" ma:contentTypeScope="" ma:versionID="99a71cad2a300891b7bf4ae70a551c3b">
  <xsd:schema xmlns:xsd="http://www.w3.org/2001/XMLSchema" xmlns:xs="http://www.w3.org/2001/XMLSchema" xmlns:p="http://schemas.microsoft.com/office/2006/metadata/properties" xmlns:ns2="c14de8ec-1bbe-45d0-9da6-488d8f109529" targetNamespace="http://schemas.microsoft.com/office/2006/metadata/properties" ma:root="true" ma:fieldsID="f14c0d75c8899cc4280c35d2f826ec3b" ns2:_="">
    <xsd:import namespace="c14de8ec-1bbe-45d0-9da6-488d8f109529"/>
    <xsd:element name="properties">
      <xsd:complexType>
        <xsd:sequence>
          <xsd:element name="documentManagement">
            <xsd:complexType>
              <xsd:all>
                <xsd:element ref="ns2:g69ac3da6be14936a6d4efc253c7d4fb" minOccurs="0"/>
                <xsd:element ref="ns2:TaxCatchAll" minOccurs="0"/>
                <xsd:element ref="ns2:TaxCatchAllLabel" minOccurs="0"/>
                <xsd:element ref="ns2:Classification" minOccurs="0"/>
                <xsd:element ref="ns2:ec7cf6cc20664fb6b5a505b0c64f4cec" minOccurs="0"/>
                <xsd:element ref="ns2:CaseNumber" minOccurs="0"/>
                <xsd:element ref="ns2:d31dcdc419e54ba5a66b0d6dabf70d98" minOccurs="0"/>
                <xsd:element ref="ns2:PartyClass" minOccurs="0"/>
                <xsd:element ref="ns2:PartyName" minOccurs="0"/>
                <xsd:element ref="ns2:TradeRemediesServicePublished" minOccurs="0"/>
                <xsd:element ref="ns2:d9f98ff6b65a4d219317601d589de7b4" minOccurs="0"/>
                <xsd:element ref="ns2:Confidential1" minOccurs="0"/>
                <xsd:element ref="ns2:CaseStage" minOccurs="0"/>
                <xsd:element ref="ns2:HeadOfInvestigation" minOccurs="0"/>
                <xsd:element ref="ns2:CaseDocuments" minOccurs="0"/>
                <xsd:element ref="ns2:CaseManager" minOccurs="0"/>
                <xsd:element ref="ns2:DigitalPlatformLink" minOccurs="0"/>
                <xsd:element ref="ns2:iec7f23346fc44eb94e2c6239fd5bc64" minOccurs="0"/>
                <xsd:element ref="ns2:JointChiefInvestigator" minOccurs="0"/>
                <xsd:element ref="ns2:Cas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4de8ec-1bbe-45d0-9da6-488d8f109529" elementFormDefault="qualified">
    <xsd:import namespace="http://schemas.microsoft.com/office/2006/documentManagement/types"/>
    <xsd:import namespace="http://schemas.microsoft.com/office/infopath/2007/PartnerControls"/>
    <xsd:element name="g69ac3da6be14936a6d4efc253c7d4fb" ma:index="8" nillable="true" ma:taxonomy="true" ma:internalName="g69ac3da6be14936a6d4efc253c7d4fb" ma:taxonomyFieldName="DocumentType" ma:displayName="Document Type" ma:indexed="true" ma:readOnly="false" ma:default="" ma:fieldId="{069ac3da-6be1-4936-a6d4-efc253c7d4fb}" ma:sspId="6e40df2b-c156-4e70-b773-96d34ab3705a" ma:termSetId="e97ab188-662b-45da-b4ba-f12a41afe86e"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1053c092-ccf0-4e43-9655-5ef4d7c575bb}" ma:internalName="TaxCatchAll" ma:showField="CatchAllData"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1053c092-ccf0-4e43-9655-5ef4d7c575bb}" ma:internalName="TaxCatchAllLabel" ma:readOnly="true" ma:showField="CatchAllDataLabel"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Classification" ma:index="12" nillable="true" ma:displayName="Classification" ma:format="Dropdown" ma:internalName="Classification">
      <xsd:simpleType>
        <xsd:restriction base="dms:Choice">
          <xsd:enumeration value="Official"/>
          <xsd:enumeration value="Official-Sensitive [Commercial]"/>
          <xsd:enumeration value="Official-Sensitive [Locsen]"/>
          <xsd:enumeration value="Official-Sensitive [Personal]"/>
        </xsd:restriction>
      </xsd:simpleType>
    </xsd:element>
    <xsd:element name="ec7cf6cc20664fb6b5a505b0c64f4cec" ma:index="13" nillable="true" ma:taxonomy="true" ma:internalName="ec7cf6cc20664fb6b5a505b0c64f4cec" ma:taxonomyFieldName="CaseType" ma:displayName="Case Type" ma:default="" ma:fieldId="{ec7cf6cc-2066-4fb6-b5a5-05b0c64f4cec}" ma:sspId="6e40df2b-c156-4e70-b773-96d34ab3705a" ma:termSetId="57ef6e5a-0e6b-443e-9e59-3505dd6b4f43" ma:anchorId="00000000-0000-0000-0000-000000000000" ma:open="false" ma:isKeyword="false">
      <xsd:complexType>
        <xsd:sequence>
          <xsd:element ref="pc:Terms" minOccurs="0" maxOccurs="1"/>
        </xsd:sequence>
      </xsd:complexType>
    </xsd:element>
    <xsd:element name="CaseNumber" ma:index="15" nillable="true" ma:displayName="Case Number" ma:internalName="CaseNumber">
      <xsd:simpleType>
        <xsd:restriction base="dms:Text">
          <xsd:maxLength value="255"/>
        </xsd:restriction>
      </xsd:simpleType>
    </xsd:element>
    <xsd:element name="d31dcdc419e54ba5a66b0d6dabf70d98" ma:index="16" nillable="true" ma:taxonomy="true" ma:internalName="d31dcdc419e54ba5a66b0d6dabf70d98" ma:taxonomyFieldName="CaseProduct" ma:displayName="Goods Concerned" ma:default="" ma:fieldId="{d31dcdc4-19e5-4ba5-a66b-0d6dabf70d98}" ma:sspId="6e40df2b-c156-4e70-b773-96d34ab3705a" ma:termSetId="b1f377ec-164a-4413-9759-bfa02da3d6d0" ma:anchorId="00000000-0000-0000-0000-000000000000" ma:open="false" ma:isKeyword="false">
      <xsd:complexType>
        <xsd:sequence>
          <xsd:element ref="pc:Terms" minOccurs="0" maxOccurs="1"/>
        </xsd:sequence>
      </xsd:complexType>
    </xsd:element>
    <xsd:element name="PartyClass" ma:index="18" nillable="true" ma:displayName="Party Class" ma:format="Dropdown" ma:indexed="true" ma:internalName="PartyClass">
      <xsd:simpleType>
        <xsd:restriction base="dms:Choice">
          <xsd:enumeration value="Exporter"/>
          <xsd:enumeration value="Importer"/>
          <xsd:enumeration value="Domestic Producer"/>
          <xsd:enumeration value="Foreign Government"/>
          <xsd:enumeration value="UK Government"/>
          <xsd:enumeration value="Trade Association"/>
          <xsd:enumeration value="Consumer Association"/>
          <xsd:enumeration value="Consultant"/>
          <xsd:enumeration value="Interested Party"/>
          <xsd:enumeration value="Contributor"/>
          <xsd:enumeration value="TRID"/>
        </xsd:restriction>
      </xsd:simpleType>
    </xsd:element>
    <xsd:element name="PartyName" ma:index="19" nillable="true" ma:displayName="Party Name" ma:internalName="PartyName" ma:readOnly="false">
      <xsd:simpleType>
        <xsd:restriction base="dms:Text">
          <xsd:maxLength value="255"/>
        </xsd:restriction>
      </xsd:simpleType>
    </xsd:element>
    <xsd:element name="TradeRemediesServicePublished" ma:index="20" nillable="true" ma:displayName="Trade Remedies Service Published" ma:default="No" ma:format="Dropdown" ma:internalName="TradeRemediesServicePublished" ma:readOnly="false">
      <xsd:simpleType>
        <xsd:restriction base="dms:Choice">
          <xsd:enumeration value="No"/>
          <xsd:enumeration value="Confidential"/>
          <xsd:enumeration value="Non-Confidential"/>
        </xsd:restriction>
      </xsd:simpleType>
    </xsd:element>
    <xsd:element name="d9f98ff6b65a4d219317601d589de7b4" ma:index="21" nillable="true" ma:taxonomy="true" ma:internalName="d9f98ff6b65a4d219317601d589de7b4" ma:taxonomyFieldName="RelatedCountry" ma:displayName="Related Country" ma:readOnly="false" ma:default="" ma:fieldId="{d9f98ff6-b65a-4d21-9317-601d589de7b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Confidential1" ma:index="23" nillable="true" ma:displayName="Confidential" ma:default="1" ma:internalName="Confidential1">
      <xsd:simpleType>
        <xsd:restriction base="dms:Boolean"/>
      </xsd:simpleType>
    </xsd:element>
    <xsd:element name="CaseStage" ma:index="24" nillable="true" ma:displayName="Case Stage" ma:format="Dropdown" ma:internalName="CaseStage">
      <xsd:simpleType>
        <xsd:restriction base="dms:Choice">
          <xsd:enumeration value="Stage 0 - Pre-Initiation"/>
          <xsd:enumeration value="Stage 1 - Registration Period"/>
          <xsd:enumeration value="Stage 2 - Registered Parties Analysis"/>
          <xsd:enumeration value="Stage 3 - Questionnaire"/>
          <xsd:enumeration value="Stage 4 - Verification"/>
          <xsd:enumeration value="Stage 5 - Prov. Published &amp; Returns"/>
          <xsd:enumeration value="Stage 6 - SEF Published &amp; Returns"/>
          <xsd:enumeration value="Stage 7 - Def. Published &amp; Returns"/>
          <xsd:enumeration value="Stage 8 - Other"/>
          <xsd:enumeration value="All"/>
        </xsd:restriction>
      </xsd:simpleType>
    </xsd:element>
    <xsd:element name="HeadOfInvestigation" ma:index="25" nillable="true" ma:displayName="Head Of Investigation" ma:list="UserInfo" ma:SharePointGroup="0" ma:internalName="HeadOfInvestigatio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Documents" ma:index="26" nillable="true" ma:displayName="Case Documents" ma:format="Hyperlink" ma:internalName="CaseDocuments">
      <xsd:complexType>
        <xsd:complexContent>
          <xsd:extension base="dms:URL">
            <xsd:sequence>
              <xsd:element name="Url" type="dms:ValidUrl" minOccurs="0" nillable="true"/>
              <xsd:element name="Description" type="xsd:string" nillable="true"/>
            </xsd:sequence>
          </xsd:extension>
        </xsd:complexContent>
      </xsd:complexType>
    </xsd:element>
    <xsd:element name="CaseManager" ma:index="27" nillable="true" ma:displayName="Case Manager" ma:list="UserInfo" ma:SharePointGroup="0" ma:internalName="CaseManag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gitalPlatformLink" ma:index="28" nillable="true" ma:displayName="Digital Platform Link" ma:format="Hyperlink" ma:internalName="DigitalPlatformLink">
      <xsd:complexType>
        <xsd:complexContent>
          <xsd:extension base="dms:URL">
            <xsd:sequence>
              <xsd:element name="Url" type="dms:ValidUrl" minOccurs="0" nillable="true"/>
              <xsd:element name="Description" type="xsd:string" nillable="true"/>
            </xsd:sequence>
          </xsd:extension>
        </xsd:complexContent>
      </xsd:complexType>
    </xsd:element>
    <xsd:element name="iec7f23346fc44eb94e2c6239fd5bc64" ma:index="29" nillable="true" ma:taxonomy="true" ma:internalName="iec7f23346fc44eb94e2c6239fd5bc64" ma:taxonomyFieldName="CaseCountry" ma:displayName="Case Country" ma:default="" ma:fieldId="{2ec7f233-46fc-44eb-94e2-c6239fd5bc6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JointChiefInvestigator" ma:index="31" nillable="true" ma:displayName="Joint Chief Investigator" ma:list="UserInfo" ma:SharePointGroup="0" ma:internalName="JointChiefInvestig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Status" ma:index="32" nillable="true" ma:displayName="Case Status" ma:default="Active" ma:format="Dropdown" ma:internalName="CaseStatus">
      <xsd:simpleType>
        <xsd:restriction base="dms:Choice">
          <xsd:enumeration value="Active"/>
          <xsd:enumeration value="Measure in Force"/>
          <xsd:enumeration value="Review"/>
          <xsd:enumeration value="Challenge Ongoing"/>
          <xsd:enumeration value="Measure End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A1E014-9BE9-46AC-BC83-12C2D2D0A193}">
  <ds:schemaRefs>
    <ds:schemaRef ds:uri="Microsoft.SharePoint.Taxonomy.ContentTypeSync"/>
  </ds:schemaRefs>
</ds:datastoreItem>
</file>

<file path=customXml/itemProps2.xml><?xml version="1.0" encoding="utf-8"?>
<ds:datastoreItem xmlns:ds="http://schemas.openxmlformats.org/officeDocument/2006/customXml" ds:itemID="{8E309755-9270-4B68-BA09-FF737F6EF80A}">
  <ds:schemaRefs>
    <ds:schemaRef ds:uri="http://schemas.microsoft.com/office/infopath/2007/PartnerControls"/>
    <ds:schemaRef ds:uri="http://purl.org/dc/terms/"/>
    <ds:schemaRef ds:uri="http://purl.org/dc/dcmitype/"/>
    <ds:schemaRef ds:uri="http://schemas.microsoft.com/office/2006/metadata/properties"/>
    <ds:schemaRef ds:uri="http://schemas.microsoft.com/office/2006/documentManagement/types"/>
    <ds:schemaRef ds:uri="http://purl.org/dc/elements/1.1/"/>
    <ds:schemaRef ds:uri="c14de8ec-1bbe-45d0-9da6-488d8f109529"/>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F6289D31-4016-42E6-8E24-7EB2D96C15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4de8ec-1bbe-45d0-9da6-488d8f1095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5F85F83-E2B3-42D4-A53F-134324349A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Contents</vt:lpstr>
      <vt:lpstr>Guidance</vt:lpstr>
      <vt:lpstr>1) Associated companies</vt:lpstr>
      <vt:lpstr>2) Shareholdings</vt:lpstr>
      <vt:lpstr>3) Goods</vt:lpstr>
      <vt:lpstr>4) Inputs-index</vt:lpstr>
      <vt:lpstr>5) Cost to make and sell-index</vt:lpstr>
      <vt:lpstr>6) Sales-index</vt:lpstr>
      <vt:lpstr>7) Captive sales-index</vt:lpstr>
      <vt:lpstr>8) Purchases-index</vt:lpstr>
      <vt:lpstr>9) Injury-index</vt:lpstr>
      <vt:lpstr>10) Cash flow-index</vt:lpstr>
      <vt:lpstr>'2) Shareholdings'!Print_Area</vt:lpstr>
      <vt:lpstr>Guidance!Print_Area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Chong-Wen Hong</dc:creator>
  <cp:keywords/>
  <dc:description/>
  <cp:lastModifiedBy>Kevin Robins</cp:lastModifiedBy>
  <cp:revision/>
  <dcterms:created xsi:type="dcterms:W3CDTF">2019-01-08T16:27:44Z</dcterms:created>
  <dcterms:modified xsi:type="dcterms:W3CDTF">2021-02-22T13:01:31Z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150e91-1403-4795-80a4-b7d1f9621190_Enabled">
    <vt:lpwstr>True</vt:lpwstr>
  </property>
  <property fmtid="{D5CDD505-2E9C-101B-9397-08002B2CF9AE}" pid="3" name="MSIP_Label_eb150e91-1403-4795-80a4-b7d1f9621190_SiteId">
    <vt:lpwstr>6d05c462-2956-4ec4-a0d4-480181c849f9</vt:lpwstr>
  </property>
  <property fmtid="{D5CDD505-2E9C-101B-9397-08002B2CF9AE}" pid="4" name="MSIP_Label_eb150e91-1403-4795-80a4-b7d1f9621190_Owner">
    <vt:lpwstr>Chong-Wen.Hong@traderemedies.gov.uk</vt:lpwstr>
  </property>
  <property fmtid="{D5CDD505-2E9C-101B-9397-08002B2CF9AE}" pid="5" name="MSIP_Label_eb150e91-1403-4795-80a4-b7d1f9621190_SetDate">
    <vt:lpwstr>2019-01-08T16:38:43.3657029Z</vt:lpwstr>
  </property>
  <property fmtid="{D5CDD505-2E9C-101B-9397-08002B2CF9AE}" pid="6" name="MSIP_Label_eb150e91-1403-4795-80a4-b7d1f9621190_Name">
    <vt:lpwstr>OFFICIAL</vt:lpwstr>
  </property>
  <property fmtid="{D5CDD505-2E9C-101B-9397-08002B2CF9AE}" pid="7" name="MSIP_Label_eb150e91-1403-4795-80a4-b7d1f9621190_Application">
    <vt:lpwstr>Microsoft Azure Information Protection</vt:lpwstr>
  </property>
  <property fmtid="{D5CDD505-2E9C-101B-9397-08002B2CF9AE}" pid="8" name="MSIP_Label_eb150e91-1403-4795-80a4-b7d1f9621190_Extended_MSFT_Method">
    <vt:lpwstr>Automatic</vt:lpwstr>
  </property>
  <property fmtid="{D5CDD505-2E9C-101B-9397-08002B2CF9AE}" pid="9" name="Sensitivity">
    <vt:lpwstr>OFFICIAL</vt:lpwstr>
  </property>
  <property fmtid="{D5CDD505-2E9C-101B-9397-08002B2CF9AE}" pid="10" name="ContentTypeId">
    <vt:lpwstr>0x010100BD08157E53159745B5B23790F58509580C00973D859266AA544FA58681EDCF012872</vt:lpwstr>
  </property>
  <property fmtid="{D5CDD505-2E9C-101B-9397-08002B2CF9AE}" pid="11" name="xd_Signature">
    <vt:bool>false</vt:bool>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Product">
    <vt:lpwstr>73;#Steel Products|86968934-ccb9-49f1-b660-e3d169628c87</vt:lpwstr>
  </property>
  <property fmtid="{D5CDD505-2E9C-101B-9397-08002B2CF9AE}" pid="16" name="Country">
    <vt:lpwstr/>
  </property>
  <property fmtid="{D5CDD505-2E9C-101B-9397-08002B2CF9AE}" pid="17" name="DocumentType">
    <vt:lpwstr>29;#Questionnaire Responses|a11099c8-50e1-4006-a173-c0afb1013b55</vt:lpwstr>
  </property>
  <property fmtid="{D5CDD505-2E9C-101B-9397-08002B2CF9AE}" pid="18" name="Confidential">
    <vt:bool>true</vt:bool>
  </property>
  <property fmtid="{D5CDD505-2E9C-101B-9397-08002B2CF9AE}" pid="19" name="Originator">
    <vt:lpwstr>TRA</vt:lpwstr>
  </property>
  <property fmtid="{D5CDD505-2E9C-101B-9397-08002B2CF9AE}" pid="20" name="g5a4b0cbec154592b41f1508d48b083e">
    <vt:lpwstr>Steel Products|86968934-ccb9-49f1-b660-e3d169628c87</vt:lpwstr>
  </property>
  <property fmtid="{D5CDD505-2E9C-101B-9397-08002B2CF9AE}" pid="21" name="Originator Type">
    <vt:lpwstr>TRA</vt:lpwstr>
  </property>
  <property fmtid="{D5CDD505-2E9C-101B-9397-08002B2CF9AE}" pid="22" name="Uploaded/Downloaded to/from TRS">
    <vt:bool>false</vt:bool>
  </property>
  <property fmtid="{D5CDD505-2E9C-101B-9397-08002B2CF9AE}" pid="23" name="CaseCountry">
    <vt:lpwstr>39;#United Kingdom (UK)|1e19e72d-63a5-4c5a-b6c4-e7ac7a01e15f</vt:lpwstr>
  </property>
  <property fmtid="{D5CDD505-2E9C-101B-9397-08002B2CF9AE}" pid="24" name="CaseType">
    <vt:lpwstr>106;#Safeguard|0dfd67de-71e3-42ea-bbc5-c1588c9e3185</vt:lpwstr>
  </property>
  <property fmtid="{D5CDD505-2E9C-101B-9397-08002B2CF9AE}" pid="25" name="RelatedCountry">
    <vt:lpwstr/>
  </property>
  <property fmtid="{D5CDD505-2E9C-101B-9397-08002B2CF9AE}" pid="26" name="CaseProduct">
    <vt:lpwstr>73;#Steel Products|86968934-ccb9-49f1-b660-e3d169628c87</vt:lpwstr>
  </property>
  <property fmtid="{D5CDD505-2E9C-101B-9397-08002B2CF9AE}" pid="27" name="BExAnalyzer_OldName">
    <vt:lpwstr>Safeguard questionnaire annex (Producer).xlsx</vt:lpwstr>
  </property>
</Properties>
</file>