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73B160E0-129C-4C43-A5BE-DEDBBDF5FD9D}" xr6:coauthVersionLast="44" xr6:coauthVersionMax="44" xr10:uidLastSave="{00000000-0000-0000-0000-000000000000}"/>
  <bookViews>
    <workbookView xWindow="-120" yWindow="-120" windowWidth="29040" windowHeight="15990" xr2:uid="{00000000-000D-0000-FFFF-FFFF00000000}"/>
  </bookViews>
  <sheets>
    <sheet name="Contents" sheetId="56" r:id="rId1"/>
    <sheet name="Guidance" sheetId="2" r:id="rId2"/>
    <sheet name="A3 - Organisational structure" sheetId="3" r:id="rId3"/>
    <sheet name="A4 - Owners &amp; shareholders" sheetId="4" r:id="rId4"/>
    <sheet name="A7.1 - Your company's products" sheetId="7" r:id="rId5"/>
    <sheet name="A7.2 - Other goods" sheetId="5" r:id="rId6"/>
    <sheet name="A8 - Product similarity" sheetId="8" r:id="rId7"/>
    <sheet name="B1 - Upward sales" sheetId="58" r:id="rId8"/>
    <sheet name="B2 - Captive sales" sheetId="11" r:id="rId9"/>
    <sheet name="B3 - Sales to the UK" sheetId="54" r:id="rId10"/>
    <sheet name="B4 - Sales to other countries" sheetId="55" r:id="rId11"/>
    <sheet name="C1 - Turnover" sheetId="16" r:id="rId12"/>
    <sheet name="C2 - Income statement" sheetId="17" r:id="rId13"/>
    <sheet name="C4.1 Cost Reconciliation" sheetId="19" r:id="rId14"/>
    <sheet name="C5 - Capacity" sheetId="20" r:id="rId15"/>
    <sheet name="C6 - Stocks" sheetId="21" r:id="rId16"/>
    <sheet name="C8 - Employment" sheetId="22" r:id="rId17"/>
    <sheet name="C9 - Investments" sheetId="23" r:id="rId18"/>
    <sheet name="C10 - Purchases" sheetId="24" r:id="rId19"/>
    <sheet name="C11 - Profitability" sheetId="25" r:id="rId20"/>
    <sheet name="C12.1 - CTMS in Turkey" sheetId="51" r:id="rId21"/>
    <sheet name="C12.2 - CTMS in the UK" sheetId="27" r:id="rId22"/>
    <sheet name="C13 - RM purchased" sheetId="28" r:id="rId23"/>
    <sheet name="D2.1 Direct &amp; Licences" sheetId="38" r:id="rId24"/>
    <sheet name="D2.2 - Organic trout" sheetId="39" r:id="rId25"/>
    <sheet name="D2.3 - Juveniles" sheetId="40" r:id="rId26"/>
    <sheet name="D2.4 - Fishing vessels" sheetId="41" r:id="rId27"/>
    <sheet name="D2.5 - Insurance" sheetId="42" r:id="rId28"/>
    <sheet name="D2.6 - Consultancy" sheetId="43" r:id="rId29"/>
    <sheet name="D3 - Fuel" sheetId="44" r:id="rId30"/>
    <sheet name="D4 - Loans" sheetId="45" r:id="rId31"/>
    <sheet name="D5.2.1 - IEC Tax A&amp;B" sheetId="50" r:id="rId32"/>
    <sheet name="D5.2.2 - IEC Tax C&amp;D" sheetId="46" r:id="rId33"/>
    <sheet name="D5.3 - IEC Social Security" sheetId="47" r:id="rId34"/>
    <sheet name="D5.4 - IEC Interest" sheetId="49" r:id="rId35"/>
    <sheet name="Sheet1" sheetId="57" r:id="rId36"/>
    <sheet name="D5.5 - Land" sheetId="48"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58" l="1"/>
  <c r="D20" i="58" s="1"/>
  <c r="D19" i="58" s="1"/>
  <c r="D17" i="58" s="1"/>
  <c r="C26" i="58"/>
  <c r="C20" i="58"/>
  <c r="C19" i="58" s="1"/>
  <c r="C17" i="58" s="1"/>
  <c r="C13" i="58"/>
  <c r="C12" i="58" s="1"/>
  <c r="D35" i="21" l="1"/>
  <c r="E35" i="21"/>
  <c r="F35" i="21"/>
  <c r="D43" i="21"/>
  <c r="E43" i="21"/>
  <c r="F43" i="21"/>
  <c r="D25" i="21"/>
  <c r="E25" i="21"/>
  <c r="F25" i="21"/>
  <c r="D17" i="21"/>
  <c r="E17" i="21"/>
  <c r="F17" i="21"/>
  <c r="C17" i="21"/>
  <c r="Z19" i="55"/>
  <c r="AC19" i="55" s="1"/>
  <c r="Z18" i="55"/>
  <c r="AC18" i="55" s="1"/>
  <c r="Z17" i="55"/>
  <c r="AC17" i="55" s="1"/>
  <c r="Z16" i="55"/>
  <c r="AC16" i="55" s="1"/>
  <c r="Z15" i="55"/>
  <c r="AC15" i="55" s="1"/>
  <c r="Z14" i="55"/>
  <c r="AC14" i="55" s="1"/>
  <c r="Z13" i="55"/>
  <c r="AC13" i="55" s="1"/>
  <c r="Z12" i="55"/>
  <c r="AC12" i="55" s="1"/>
  <c r="Z11" i="55"/>
  <c r="AC11" i="55" s="1"/>
  <c r="Z10" i="55"/>
  <c r="AC10" i="55" s="1"/>
  <c r="Z9" i="55"/>
  <c r="AC9" i="55" s="1"/>
  <c r="Z19" i="54"/>
  <c r="AC19" i="54" s="1"/>
  <c r="Z18" i="54"/>
  <c r="AC18" i="54" s="1"/>
  <c r="Z17" i="54"/>
  <c r="AC17" i="54" s="1"/>
  <c r="Z16" i="54"/>
  <c r="AC16" i="54" s="1"/>
  <c r="Z15" i="54"/>
  <c r="AC15" i="54" s="1"/>
  <c r="Z14" i="54"/>
  <c r="AC14" i="54" s="1"/>
  <c r="Z13" i="54"/>
  <c r="AC13" i="54" s="1"/>
  <c r="Z12" i="54"/>
  <c r="AC12" i="54" s="1"/>
  <c r="Z11" i="54"/>
  <c r="AC11" i="54" s="1"/>
  <c r="Z10" i="54"/>
  <c r="AC10" i="54" s="1"/>
  <c r="Z9" i="54"/>
  <c r="AC9" i="54" s="1"/>
  <c r="C5" i="48" l="1"/>
  <c r="C4" i="48"/>
  <c r="C5" i="49"/>
  <c r="C4" i="49"/>
  <c r="C5" i="47"/>
  <c r="C4" i="47"/>
  <c r="C5" i="46"/>
  <c r="C4" i="46"/>
  <c r="K58" i="51"/>
  <c r="J58" i="51"/>
  <c r="I58" i="51"/>
  <c r="H58" i="51"/>
  <c r="G58" i="51"/>
  <c r="F58" i="51"/>
  <c r="E58" i="51"/>
  <c r="D58" i="51"/>
  <c r="C58" i="51"/>
  <c r="K50" i="51"/>
  <c r="J50" i="51"/>
  <c r="I50" i="51"/>
  <c r="H50" i="51"/>
  <c r="G50" i="51"/>
  <c r="F50" i="51"/>
  <c r="E50" i="51"/>
  <c r="D50" i="51"/>
  <c r="C50" i="51"/>
  <c r="K43" i="51"/>
  <c r="J43" i="51"/>
  <c r="I43" i="51"/>
  <c r="H43" i="51"/>
  <c r="G43" i="51"/>
  <c r="F43" i="51"/>
  <c r="E43" i="51"/>
  <c r="D43" i="51"/>
  <c r="C43" i="51"/>
  <c r="K30" i="51"/>
  <c r="J30" i="51"/>
  <c r="I30" i="51"/>
  <c r="H30" i="51"/>
  <c r="G30" i="51"/>
  <c r="F30" i="51"/>
  <c r="E30" i="51"/>
  <c r="D30" i="51"/>
  <c r="C30" i="51"/>
  <c r="K19" i="51"/>
  <c r="K32" i="51" s="1"/>
  <c r="K34" i="51" s="1"/>
  <c r="J19" i="51"/>
  <c r="J32" i="51" s="1"/>
  <c r="J34" i="51" s="1"/>
  <c r="I19" i="51"/>
  <c r="I32" i="51" s="1"/>
  <c r="I34" i="51" s="1"/>
  <c r="H19" i="51"/>
  <c r="H32" i="51" s="1"/>
  <c r="G19" i="51"/>
  <c r="G32" i="51" s="1"/>
  <c r="F19" i="51"/>
  <c r="E19" i="51"/>
  <c r="E32" i="51" s="1"/>
  <c r="E34" i="51" s="1"/>
  <c r="D19" i="51"/>
  <c r="D32" i="51" s="1"/>
  <c r="D34" i="51" s="1"/>
  <c r="C19" i="51"/>
  <c r="C32" i="51" s="1"/>
  <c r="C34" i="51" s="1"/>
  <c r="C5" i="51"/>
  <c r="C4" i="51"/>
  <c r="C5" i="50"/>
  <c r="C4" i="50"/>
  <c r="C5" i="45"/>
  <c r="C4" i="45"/>
  <c r="C5" i="44"/>
  <c r="C4" i="44"/>
  <c r="C5" i="43"/>
  <c r="C4" i="43"/>
  <c r="C5" i="42"/>
  <c r="C4" i="42"/>
  <c r="C5" i="41"/>
  <c r="C4" i="41"/>
  <c r="C5" i="40"/>
  <c r="C4" i="40"/>
  <c r="C5" i="39"/>
  <c r="C4" i="39"/>
  <c r="C5" i="38"/>
  <c r="C4" i="38"/>
  <c r="C5" i="28"/>
  <c r="C4" i="28"/>
  <c r="C5" i="27"/>
  <c r="C4" i="27"/>
  <c r="C5" i="25"/>
  <c r="C4" i="25"/>
  <c r="C4" i="24"/>
  <c r="C4" i="23"/>
  <c r="C5" i="23"/>
  <c r="C5" i="22"/>
  <c r="C4" i="22"/>
  <c r="C5" i="21"/>
  <c r="C4" i="21"/>
  <c r="C5" i="20"/>
  <c r="C4" i="20"/>
  <c r="C5" i="19"/>
  <c r="C4" i="19"/>
  <c r="C5" i="17"/>
  <c r="C4" i="17"/>
  <c r="C5" i="16"/>
  <c r="C4" i="16"/>
  <c r="C4" i="11"/>
  <c r="C5" i="11"/>
  <c r="C5" i="8"/>
  <c r="C5" i="5"/>
  <c r="C5" i="7"/>
  <c r="C5" i="4"/>
  <c r="C5" i="3"/>
  <c r="F32" i="51" l="1"/>
  <c r="F34" i="51" s="1"/>
  <c r="E62" i="51"/>
  <c r="F62" i="51"/>
  <c r="C60" i="51"/>
  <c r="C64" i="51" s="1"/>
  <c r="D62" i="51"/>
  <c r="E60" i="51"/>
  <c r="E64" i="51" s="1"/>
  <c r="F60" i="51"/>
  <c r="F64" i="51" s="1"/>
  <c r="G60" i="51"/>
  <c r="G64" i="51" s="1"/>
  <c r="H60" i="51"/>
  <c r="H64" i="51" s="1"/>
  <c r="J60" i="51"/>
  <c r="J64" i="51" s="1"/>
  <c r="K60" i="51"/>
  <c r="K64" i="51" s="1"/>
  <c r="J62" i="51"/>
  <c r="I62" i="51"/>
  <c r="H34" i="51"/>
  <c r="H62" i="51"/>
  <c r="G34" i="51"/>
  <c r="G62" i="51"/>
  <c r="K62" i="51"/>
  <c r="C62" i="51"/>
  <c r="I60" i="51"/>
  <c r="I64" i="51" s="1"/>
  <c r="D60" i="51"/>
  <c r="D64" i="51" s="1"/>
  <c r="K58" i="27"/>
  <c r="K50" i="27"/>
  <c r="K43" i="27"/>
  <c r="J58" i="27"/>
  <c r="J50" i="27"/>
  <c r="J43" i="27"/>
  <c r="I58" i="27"/>
  <c r="I50" i="27"/>
  <c r="I43" i="27"/>
  <c r="H58" i="27"/>
  <c r="H50" i="27"/>
  <c r="H43" i="27"/>
  <c r="C30" i="27"/>
  <c r="D30" i="27"/>
  <c r="E30" i="27"/>
  <c r="F30" i="27"/>
  <c r="G30" i="27"/>
  <c r="H30" i="27"/>
  <c r="I30" i="27"/>
  <c r="J30" i="27"/>
  <c r="K30" i="27"/>
  <c r="K19" i="27"/>
  <c r="K32" i="27" s="1"/>
  <c r="K34" i="27" s="1"/>
  <c r="J19" i="27"/>
  <c r="J32" i="27" s="1"/>
  <c r="J34" i="27" s="1"/>
  <c r="I19" i="27"/>
  <c r="I32" i="27" s="1"/>
  <c r="I34" i="27" s="1"/>
  <c r="H19" i="27"/>
  <c r="H32" i="27" s="1"/>
  <c r="H34" i="27" s="1"/>
  <c r="H62" i="27" l="1"/>
  <c r="H60" i="27"/>
  <c r="H64" i="27" s="1"/>
  <c r="I62" i="27"/>
  <c r="I60" i="27"/>
  <c r="I64" i="27" s="1"/>
  <c r="J62" i="27"/>
  <c r="J60" i="27"/>
  <c r="J64" i="27" s="1"/>
  <c r="K62" i="27"/>
  <c r="K60" i="27"/>
  <c r="K64" i="27" s="1"/>
  <c r="C4" i="7"/>
  <c r="C4" i="4"/>
  <c r="C4" i="3"/>
  <c r="Q9" i="28" l="1"/>
  <c r="C19" i="27"/>
  <c r="D19" i="27"/>
  <c r="E19" i="27"/>
  <c r="F19" i="27"/>
  <c r="G19" i="27"/>
  <c r="D32" i="27"/>
  <c r="D34" i="27" s="1"/>
  <c r="E32" i="27"/>
  <c r="E34" i="27" s="1"/>
  <c r="F32" i="27"/>
  <c r="F34" i="27" s="1"/>
  <c r="C43" i="27"/>
  <c r="D43" i="27"/>
  <c r="E43" i="27"/>
  <c r="F43" i="27"/>
  <c r="G43" i="27"/>
  <c r="C50" i="27"/>
  <c r="D50" i="27"/>
  <c r="E50" i="27"/>
  <c r="F50" i="27"/>
  <c r="G50" i="27"/>
  <c r="C58" i="27"/>
  <c r="D58" i="27"/>
  <c r="E58" i="27"/>
  <c r="E60" i="27" s="1"/>
  <c r="E64" i="27" s="1"/>
  <c r="F58" i="27"/>
  <c r="G58" i="27"/>
  <c r="D9" i="25"/>
  <c r="E9" i="25" s="1"/>
  <c r="C14" i="24"/>
  <c r="D14" i="24"/>
  <c r="E14" i="24"/>
  <c r="F14" i="24"/>
  <c r="G14" i="24"/>
  <c r="H14" i="24"/>
  <c r="I14" i="24"/>
  <c r="J14" i="24"/>
  <c r="K18" i="24"/>
  <c r="D7" i="23"/>
  <c r="E7" i="23" s="1"/>
  <c r="C12" i="23"/>
  <c r="D12" i="23"/>
  <c r="E12" i="23"/>
  <c r="F12" i="23"/>
  <c r="D7" i="22"/>
  <c r="E7" i="22" s="1"/>
  <c r="C11" i="22"/>
  <c r="D11" i="22"/>
  <c r="E11" i="22"/>
  <c r="F11" i="22"/>
  <c r="D10" i="21"/>
  <c r="C25" i="21"/>
  <c r="F28" i="21"/>
  <c r="F46" i="21" s="1"/>
  <c r="C35" i="21"/>
  <c r="C53" i="21" s="1"/>
  <c r="C43" i="21"/>
  <c r="C61" i="21" s="1"/>
  <c r="C47" i="21"/>
  <c r="D47" i="21"/>
  <c r="E47" i="21"/>
  <c r="F47" i="21"/>
  <c r="C48" i="21"/>
  <c r="D48" i="21"/>
  <c r="E48" i="21"/>
  <c r="F48" i="21"/>
  <c r="C49" i="21"/>
  <c r="D49" i="21"/>
  <c r="E49" i="21"/>
  <c r="F49" i="21"/>
  <c r="C50" i="21"/>
  <c r="D50" i="21"/>
  <c r="E50" i="21"/>
  <c r="F50" i="21"/>
  <c r="C51" i="21"/>
  <c r="D51" i="21"/>
  <c r="E51" i="21"/>
  <c r="F51" i="21"/>
  <c r="C52" i="21"/>
  <c r="D52" i="21"/>
  <c r="E52" i="21"/>
  <c r="F52" i="21"/>
  <c r="D53" i="21"/>
  <c r="E53" i="21"/>
  <c r="F53" i="21"/>
  <c r="C55" i="21"/>
  <c r="D55" i="21"/>
  <c r="E55" i="21"/>
  <c r="F55" i="21"/>
  <c r="C56" i="21"/>
  <c r="D56" i="21"/>
  <c r="E56" i="21"/>
  <c r="F56" i="21"/>
  <c r="C57" i="21"/>
  <c r="D57" i="21"/>
  <c r="E57" i="21"/>
  <c r="F57" i="21"/>
  <c r="C58" i="21"/>
  <c r="D58" i="21"/>
  <c r="E58" i="21"/>
  <c r="F58" i="21"/>
  <c r="C59" i="21"/>
  <c r="D59" i="21"/>
  <c r="E59" i="21"/>
  <c r="F59" i="21"/>
  <c r="C60" i="21"/>
  <c r="D60" i="21"/>
  <c r="E60" i="21"/>
  <c r="F60" i="21"/>
  <c r="D61" i="21"/>
  <c r="E61" i="21"/>
  <c r="F61" i="21"/>
  <c r="C10" i="20"/>
  <c r="C11" i="20" s="1"/>
  <c r="D10" i="20"/>
  <c r="D11" i="20" s="1"/>
  <c r="E10" i="20"/>
  <c r="E11" i="20" s="1"/>
  <c r="F10" i="20"/>
  <c r="F11" i="20" s="1"/>
  <c r="G10" i="20"/>
  <c r="G11" i="20" s="1"/>
  <c r="C13" i="19"/>
  <c r="C12" i="19" s="1"/>
  <c r="C16" i="19"/>
  <c r="C26" i="19"/>
  <c r="C21" i="19" s="1"/>
  <c r="C20" i="19" s="1"/>
  <c r="C19" i="19" s="1"/>
  <c r="D26" i="19"/>
  <c r="D21" i="19" s="1"/>
  <c r="D20" i="19" s="1"/>
  <c r="D19" i="19" s="1"/>
  <c r="C11" i="17"/>
  <c r="D11" i="17"/>
  <c r="E11" i="17"/>
  <c r="F11" i="17"/>
  <c r="G11" i="17"/>
  <c r="H11" i="17"/>
  <c r="I11" i="17"/>
  <c r="J11" i="17"/>
  <c r="C17" i="17"/>
  <c r="D17" i="17"/>
  <c r="E17" i="17"/>
  <c r="E18" i="17" s="1"/>
  <c r="F17" i="17"/>
  <c r="G17" i="17"/>
  <c r="H17" i="17"/>
  <c r="I17" i="17"/>
  <c r="I18" i="17" s="1"/>
  <c r="J17" i="17"/>
  <c r="J18" i="17" s="1"/>
  <c r="D18" i="17"/>
  <c r="F18" i="17"/>
  <c r="C22" i="17"/>
  <c r="D22" i="17"/>
  <c r="E22" i="17"/>
  <c r="F22" i="17"/>
  <c r="G22" i="17"/>
  <c r="H22" i="17"/>
  <c r="I22" i="17"/>
  <c r="J22" i="17"/>
  <c r="C28" i="17"/>
  <c r="D28" i="17"/>
  <c r="E28" i="17"/>
  <c r="E30" i="17" s="1"/>
  <c r="F28" i="17"/>
  <c r="F30" i="17" s="1"/>
  <c r="G28" i="17"/>
  <c r="G30" i="17" s="1"/>
  <c r="H28" i="17"/>
  <c r="I28" i="17"/>
  <c r="I30" i="17" s="1"/>
  <c r="J28" i="17"/>
  <c r="J30" i="17" s="1"/>
  <c r="C30" i="17"/>
  <c r="D30" i="17"/>
  <c r="H30" i="17"/>
  <c r="F9" i="16"/>
  <c r="I9" i="16" s="1"/>
  <c r="F29" i="16"/>
  <c r="I29" i="16" s="1"/>
  <c r="F49" i="16"/>
  <c r="I49" i="16" s="1"/>
  <c r="C51" i="16"/>
  <c r="D51" i="16"/>
  <c r="F51" i="16"/>
  <c r="G51" i="16"/>
  <c r="I51" i="16"/>
  <c r="J51" i="16"/>
  <c r="L51" i="16"/>
  <c r="M51" i="16"/>
  <c r="C52" i="16"/>
  <c r="D52" i="16"/>
  <c r="F52" i="16"/>
  <c r="G52" i="16"/>
  <c r="I52" i="16"/>
  <c r="J52" i="16"/>
  <c r="L52" i="16"/>
  <c r="M52" i="16"/>
  <c r="C53" i="16"/>
  <c r="D53" i="16"/>
  <c r="F53" i="16"/>
  <c r="G53" i="16"/>
  <c r="I53" i="16"/>
  <c r="J53" i="16"/>
  <c r="L53" i="16"/>
  <c r="M53" i="16"/>
  <c r="C54" i="16"/>
  <c r="D54" i="16"/>
  <c r="F54" i="16"/>
  <c r="G54" i="16"/>
  <c r="I54" i="16"/>
  <c r="J54" i="16"/>
  <c r="L54" i="16"/>
  <c r="M54" i="16"/>
  <c r="C56" i="16"/>
  <c r="D56" i="16"/>
  <c r="F56" i="16"/>
  <c r="G56" i="16"/>
  <c r="I56" i="16"/>
  <c r="J56" i="16"/>
  <c r="L56" i="16"/>
  <c r="M56" i="16"/>
  <c r="C57" i="16"/>
  <c r="D57" i="16"/>
  <c r="F57" i="16"/>
  <c r="G57" i="16"/>
  <c r="I57" i="16"/>
  <c r="J57" i="16"/>
  <c r="L57" i="16"/>
  <c r="M57" i="16"/>
  <c r="C58" i="16"/>
  <c r="D58" i="16"/>
  <c r="F58" i="16"/>
  <c r="G58" i="16"/>
  <c r="I58" i="16"/>
  <c r="J58" i="16"/>
  <c r="L58" i="16"/>
  <c r="M58" i="16"/>
  <c r="C59" i="16"/>
  <c r="D59" i="16"/>
  <c r="F59" i="16"/>
  <c r="G59" i="16"/>
  <c r="I59" i="16"/>
  <c r="J59" i="16"/>
  <c r="L59" i="16"/>
  <c r="M59" i="16"/>
  <c r="C61" i="16"/>
  <c r="D61" i="16"/>
  <c r="F61" i="16"/>
  <c r="G61" i="16"/>
  <c r="I61" i="16"/>
  <c r="J61" i="16"/>
  <c r="L61" i="16"/>
  <c r="M61" i="16"/>
  <c r="C62" i="16"/>
  <c r="D62" i="16"/>
  <c r="F62" i="16"/>
  <c r="G62" i="16"/>
  <c r="I62" i="16"/>
  <c r="J62" i="16"/>
  <c r="L62" i="16"/>
  <c r="M62" i="16"/>
  <c r="C63" i="16"/>
  <c r="D63" i="16"/>
  <c r="F63" i="16"/>
  <c r="G63" i="16"/>
  <c r="I63" i="16"/>
  <c r="J63" i="16"/>
  <c r="L63" i="16"/>
  <c r="M63" i="16"/>
  <c r="C64" i="16"/>
  <c r="D64" i="16"/>
  <c r="F64" i="16"/>
  <c r="G64" i="16"/>
  <c r="I64" i="16"/>
  <c r="J64" i="16"/>
  <c r="L64" i="16"/>
  <c r="M64" i="16"/>
  <c r="F23" i="17" l="1"/>
  <c r="D23" i="17"/>
  <c r="C18" i="17"/>
  <c r="E23" i="17"/>
  <c r="J23" i="17"/>
  <c r="I23" i="17"/>
  <c r="C23" i="17"/>
  <c r="D62" i="27"/>
  <c r="H18" i="17"/>
  <c r="H23" i="17" s="1"/>
  <c r="G18" i="17"/>
  <c r="G23" i="17" s="1"/>
  <c r="F62" i="27"/>
  <c r="E62" i="27"/>
  <c r="D60" i="27"/>
  <c r="D64" i="27" s="1"/>
  <c r="G32" i="27"/>
  <c r="C32" i="27"/>
  <c r="G60" i="27"/>
  <c r="G64" i="27" s="1"/>
  <c r="F60" i="27"/>
  <c r="F64" i="27" s="1"/>
  <c r="C60" i="27"/>
  <c r="C64" i="27" s="1"/>
  <c r="E10" i="21"/>
  <c r="E28" i="21" s="1"/>
  <c r="E46" i="21" s="1"/>
  <c r="D28" i="21"/>
  <c r="D46" i="21" s="1"/>
  <c r="C28" i="21"/>
  <c r="C46" i="21" s="1"/>
  <c r="C34" i="27" l="1"/>
  <c r="C62" i="27"/>
  <c r="G34" i="27"/>
  <c r="G62" i="27"/>
</calcChain>
</file>

<file path=xl/sharedStrings.xml><?xml version="1.0" encoding="utf-8"?>
<sst xmlns="http://schemas.openxmlformats.org/spreadsheetml/2006/main" count="1016" uniqueCount="522">
  <si>
    <t>Contents</t>
  </si>
  <si>
    <t>Section A</t>
  </si>
  <si>
    <t>A3 - Organisational structure</t>
  </si>
  <si>
    <t>A4 - Owners &amp; shareholders</t>
  </si>
  <si>
    <t>A7.1 - Your company's products</t>
  </si>
  <si>
    <t>A7.2 - Other goods</t>
  </si>
  <si>
    <t>A8 - Product similarity</t>
  </si>
  <si>
    <t>Section B</t>
  </si>
  <si>
    <t>B1 - Sales summary</t>
  </si>
  <si>
    <t>B2 - Captive sales</t>
  </si>
  <si>
    <t>B3 - Sales to the UK</t>
  </si>
  <si>
    <t>B4 - Domestic sales</t>
  </si>
  <si>
    <t>B6 - Sales to other countries</t>
  </si>
  <si>
    <t>Section C</t>
  </si>
  <si>
    <t>C1 - Turnover</t>
  </si>
  <si>
    <t>C2 - Income statement</t>
  </si>
  <si>
    <t>C4.1 Cost reconciliation</t>
  </si>
  <si>
    <t>C6 - Stocks</t>
  </si>
  <si>
    <t>C8 - Employment</t>
  </si>
  <si>
    <t>C9 - Investments</t>
  </si>
  <si>
    <t>C10 - Purchases</t>
  </si>
  <si>
    <t>C11 - Profitability</t>
  </si>
  <si>
    <t>C12 - CTMS in Turkey</t>
  </si>
  <si>
    <t>D13 - CTMS in UK</t>
  </si>
  <si>
    <t>C143 - RM purchased</t>
  </si>
  <si>
    <t>Section D</t>
  </si>
  <si>
    <t>D2.1 - Direct subsidies to producers of trout</t>
  </si>
  <si>
    <t>D2.2 - Organic trout</t>
  </si>
  <si>
    <t>D2.3 - Juveniles</t>
  </si>
  <si>
    <t>D2.4 - Fishing vessels</t>
  </si>
  <si>
    <t>D2.5 - Insurance</t>
  </si>
  <si>
    <t>D2.6 - Consultancy</t>
  </si>
  <si>
    <t>D3 - Fuel</t>
  </si>
  <si>
    <t>D4 - Loans</t>
  </si>
  <si>
    <t>D5.2.1 - IEC Tax A&amp;B</t>
  </si>
  <si>
    <t>D5.2.2 - IEC Tax C&amp;D</t>
  </si>
  <si>
    <t>D5.3 - IEC Social Security</t>
  </si>
  <si>
    <t>D5.4 - IEC Interest</t>
  </si>
  <si>
    <t>D5.5 - Land</t>
  </si>
  <si>
    <t>Guidance</t>
  </si>
  <si>
    <t>Case no.:</t>
  </si>
  <si>
    <t>TS0002</t>
  </si>
  <si>
    <t>Company name:</t>
  </si>
  <si>
    <t>Company Inc.</t>
  </si>
  <si>
    <t>General information and instructions</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</si>
  <si>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</si>
  <si>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</si>
  <si>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</si>
  <si>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</si>
  <si>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</si>
  <si>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Forecast for next financial year</t>
  </si>
  <si>
    <t>01/01/2019 - 31/12/2019</t>
  </si>
  <si>
    <t xml:space="preserve">The accounting currency is: </t>
  </si>
  <si>
    <t>TL</t>
  </si>
  <si>
    <t xml:space="preserve">The unit for volume is: </t>
  </si>
  <si>
    <t>Tonnes</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</si>
  <si>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</si>
  <si>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</si>
  <si>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</si>
  <si>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</si>
  <si>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</si>
  <si>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</si>
  <si>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</si>
  <si>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</si>
  <si>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</si>
  <si>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</si>
  <si>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</si>
  <si>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</si>
  <si>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</si>
  <si>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
</t>
  </si>
  <si>
    <t>If your company is the subsidiary of another company</t>
  </si>
  <si>
    <t>Name of company</t>
  </si>
  <si>
    <t>Your company's ultimate controlling entity</t>
  </si>
  <si>
    <t>General Information</t>
  </si>
  <si>
    <t>Activities</t>
  </si>
  <si>
    <t>Shareholding</t>
  </si>
  <si>
    <t>Company name</t>
  </si>
  <si>
    <t>Address</t>
  </si>
  <si>
    <t>Company representative and role</t>
  </si>
  <si>
    <t xml:space="preserve">Representative email </t>
  </si>
  <si>
    <t>Representative telephone (Include country code in parenthesis)</t>
  </si>
  <si>
    <t>Relationship</t>
  </si>
  <si>
    <t>List activities</t>
  </si>
  <si>
    <t>Percentage shareholding in the associated company</t>
  </si>
  <si>
    <t>Percentage shareholding held by related company in your company</t>
  </si>
  <si>
    <t>Flow of cash</t>
  </si>
  <si>
    <t>A4 - Owners &amp; Shareholders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</si>
  <si>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</si>
  <si>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</si>
  <si>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</si>
  <si>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</si>
  <si>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</si>
  <si>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</si>
  <si>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</si>
  <si>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IP</t>
  </si>
  <si>
    <t>List of previous members of Board of Directors and/or Board of Shareholders during IP</t>
  </si>
  <si>
    <t>Name</t>
  </si>
  <si>
    <t>Percentage of shares held</t>
  </si>
  <si>
    <t>Is this person a state official? If so, specify title and public body.</t>
  </si>
  <si>
    <t>Activity of shareholder</t>
  </si>
  <si>
    <t>What party do they represent? (Board of Shareholders or Board of Directors)</t>
  </si>
  <si>
    <t>What role do they have?</t>
  </si>
  <si>
    <t>What voting rights do they have?</t>
  </si>
  <si>
    <t>What role did they have?</t>
  </si>
  <si>
    <t>What voting rights did they have?</t>
  </si>
  <si>
    <t>Was this person a state official while holding this position? If so, specify title and public body.</t>
  </si>
  <si>
    <t>Note: Please expand the table if you need to add more fields/related companies.</t>
  </si>
  <si>
    <t>*If a related company is used to sell products, indicate the name in the relevant column, otherwise leave the field blank</t>
  </si>
  <si>
    <t>List of CCNs that your company produces</t>
  </si>
  <si>
    <t>Product information</t>
  </si>
  <si>
    <t>PCN</t>
  </si>
  <si>
    <t>Company code CCN equivalent</t>
  </si>
  <si>
    <t>Related company*</t>
  </si>
  <si>
    <t>Production code</t>
  </si>
  <si>
    <t>Sales code</t>
  </si>
  <si>
    <t>Invoicing code</t>
  </si>
  <si>
    <t>Others (if necessary)</t>
  </si>
  <si>
    <t>General information</t>
  </si>
  <si>
    <t>Other goods</t>
  </si>
  <si>
    <t>Description</t>
  </si>
  <si>
    <t>Grouping (if applicable)</t>
  </si>
  <si>
    <t>Product comparison</t>
  </si>
  <si>
    <t>PCN code</t>
  </si>
  <si>
    <t>Characteristics of your company’s product</t>
  </si>
  <si>
    <t xml:space="preserve">Country of origin </t>
  </si>
  <si>
    <t xml:space="preserve">Characteristics of product </t>
  </si>
  <si>
    <t>Identical to other products available in the UK? (Yes/No)</t>
  </si>
  <si>
    <t>Differences</t>
  </si>
  <si>
    <t>Back to Contents</t>
  </si>
  <si>
    <t>B1 - Upward sales reconcialiation</t>
  </si>
  <si>
    <t>TD0001</t>
  </si>
  <si>
    <t>Please fill in the white cells only</t>
  </si>
  <si>
    <t>* If the difference can be attributed (e.g. accounting adjustments), please provide details and source documents</t>
  </si>
  <si>
    <t>Revenue</t>
  </si>
  <si>
    <t>Quantity (tonnes)</t>
  </si>
  <si>
    <t>Source Documents</t>
  </si>
  <si>
    <t>Sales forecasts: 2020 - 2025</t>
  </si>
  <si>
    <r>
      <t xml:space="preserve">Total sales revenue of </t>
    </r>
    <r>
      <rPr>
        <b/>
        <u/>
        <sz val="11"/>
        <color theme="1"/>
        <rFont val="Arial"/>
        <family val="2"/>
      </rPr>
      <t>all goods</t>
    </r>
    <r>
      <rPr>
        <b/>
        <sz val="11"/>
        <color theme="1"/>
        <rFont val="Arial"/>
        <family val="2"/>
      </rPr>
      <t xml:space="preserve"> as per Income Statement</t>
    </r>
  </si>
  <si>
    <t xml:space="preserve">Description </t>
  </si>
  <si>
    <t>Variance*</t>
  </si>
  <si>
    <r>
      <t xml:space="preserve">Total sales revenue/quantity of </t>
    </r>
    <r>
      <rPr>
        <u/>
        <sz val="11"/>
        <rFont val="Arial"/>
        <family val="2"/>
      </rPr>
      <t>goods subject to review</t>
    </r>
    <r>
      <rPr>
        <sz val="11"/>
        <rFont val="Arial"/>
        <family val="2"/>
      </rPr>
      <t xml:space="preserve"> to the UK</t>
    </r>
  </si>
  <si>
    <r>
      <t xml:space="preserve">Total sales revenue of </t>
    </r>
    <r>
      <rPr>
        <b/>
        <u/>
        <sz val="11"/>
        <color theme="2" tint="-0.499984740745262"/>
        <rFont val="Arial"/>
        <family val="2"/>
      </rPr>
      <t>all goods</t>
    </r>
    <r>
      <rPr>
        <b/>
        <sz val="11"/>
        <color theme="2" tint="-0.499984740745262"/>
        <rFont val="Arial"/>
        <family val="2"/>
      </rPr>
      <t xml:space="preserve"> during the accounting period</t>
    </r>
  </si>
  <si>
    <r>
      <t xml:space="preserve">Total sales revenue/quantity of </t>
    </r>
    <r>
      <rPr>
        <u/>
        <sz val="11"/>
        <color theme="1"/>
        <rFont val="Arial"/>
        <family val="2"/>
      </rPr>
      <t>all other goods</t>
    </r>
    <r>
      <rPr>
        <sz val="11"/>
        <color theme="1"/>
        <rFont val="Arial"/>
        <family val="2"/>
      </rPr>
      <t xml:space="preserve"> to the UK </t>
    </r>
  </si>
  <si>
    <r>
      <t xml:space="preserve">Difference in total sales revenue of </t>
    </r>
    <r>
      <rPr>
        <u/>
        <sz val="11"/>
        <color theme="1"/>
        <rFont val="Arial"/>
        <family val="2"/>
      </rPr>
      <t>all goods</t>
    </r>
    <r>
      <rPr>
        <sz val="11"/>
        <color theme="1"/>
        <rFont val="Arial"/>
        <family val="2"/>
      </rPr>
      <t xml:space="preserve"> between POI and accounting periods</t>
    </r>
  </si>
  <si>
    <r>
      <t xml:space="preserve">Total sales revenue/quantity of </t>
    </r>
    <r>
      <rPr>
        <b/>
        <u/>
        <sz val="11"/>
        <color theme="1"/>
        <rFont val="Arial"/>
        <family val="2"/>
      </rPr>
      <t>all goods</t>
    </r>
    <r>
      <rPr>
        <b/>
        <sz val="11"/>
        <color theme="1"/>
        <rFont val="Arial"/>
        <family val="2"/>
      </rPr>
      <t xml:space="preserve"> during the POI as stated in your management accounts</t>
    </r>
  </si>
  <si>
    <r>
      <t xml:space="preserve">Total sales revenue/quantity of </t>
    </r>
    <r>
      <rPr>
        <b/>
        <u/>
        <sz val="11"/>
        <color theme="2" tint="-0.499984740745262"/>
        <rFont val="Arial"/>
        <family val="2"/>
      </rPr>
      <t>all goods</t>
    </r>
    <r>
      <rPr>
        <b/>
        <sz val="11"/>
        <color theme="2" tint="-0.499984740745262"/>
        <rFont val="Arial"/>
        <family val="2"/>
      </rPr>
      <t xml:space="preserve"> sold during the POI</t>
    </r>
  </si>
  <si>
    <r>
      <t xml:space="preserve">Sales revenue/quantity of </t>
    </r>
    <r>
      <rPr>
        <b/>
        <u/>
        <sz val="11"/>
        <color theme="2" tint="-0.499984740745262"/>
        <rFont val="Arial"/>
        <family val="2"/>
      </rPr>
      <t>goods subject to review/like goods</t>
    </r>
    <r>
      <rPr>
        <b/>
        <sz val="11"/>
        <color theme="2" tint="-0.499984740745262"/>
        <rFont val="Arial"/>
        <family val="2"/>
      </rPr>
      <t xml:space="preserve"> during the POI</t>
    </r>
  </si>
  <si>
    <t>Sales revenue/quantity of good A during the POI</t>
  </si>
  <si>
    <t>Sales revenue/quantity of good B during the POI</t>
  </si>
  <si>
    <t>Sales revenue/quantity of good C during the POI</t>
  </si>
  <si>
    <t>Sales revenue/quantity of good D during the POI
(add new lines if required)</t>
  </si>
  <si>
    <r>
      <t xml:space="preserve">Total sales revenue/quantity of </t>
    </r>
    <r>
      <rPr>
        <b/>
        <u/>
        <sz val="11"/>
        <color theme="2" tint="-0.499984740745262"/>
        <rFont val="Arial"/>
        <family val="2"/>
      </rPr>
      <t>goods subject to review/like goods</t>
    </r>
    <r>
      <rPr>
        <b/>
        <sz val="11"/>
        <color theme="2" tint="-0.499984740745262"/>
        <rFont val="Arial"/>
        <family val="2"/>
      </rPr>
      <t xml:space="preserve"> during the POI</t>
    </r>
  </si>
  <si>
    <r>
      <t xml:space="preserve">Sales revenue/quantity of the </t>
    </r>
    <r>
      <rPr>
        <u/>
        <sz val="11"/>
        <color theme="1"/>
        <rFont val="Arial"/>
        <family val="2"/>
      </rPr>
      <t>goods subject to review</t>
    </r>
    <r>
      <rPr>
        <sz val="11"/>
        <color theme="1"/>
        <rFont val="Arial"/>
        <family val="2"/>
      </rPr>
      <t xml:space="preserve"> sold on the UK market during the POI</t>
    </r>
  </si>
  <si>
    <r>
      <t xml:space="preserve">Sales revenue/quantity of the </t>
    </r>
    <r>
      <rPr>
        <u/>
        <sz val="11"/>
        <color theme="1"/>
        <rFont val="Arial"/>
        <family val="2"/>
      </rPr>
      <t>like goods</t>
    </r>
    <r>
      <rPr>
        <sz val="11"/>
        <color theme="1"/>
        <rFont val="Arial"/>
        <family val="2"/>
      </rPr>
      <t xml:space="preserve"> sold on third country markets during the POI</t>
    </r>
  </si>
  <si>
    <r>
      <t xml:space="preserve">Sales revenue/quantity of the </t>
    </r>
    <r>
      <rPr>
        <u/>
        <sz val="11"/>
        <color theme="1"/>
        <rFont val="Arial"/>
        <family val="2"/>
      </rPr>
      <t>like goods</t>
    </r>
    <r>
      <rPr>
        <sz val="11"/>
        <color theme="1"/>
        <rFont val="Arial"/>
        <family val="2"/>
      </rPr>
      <t xml:space="preserve"> sold on the domestic markets during the POI</t>
    </r>
  </si>
  <si>
    <t>Value</t>
  </si>
  <si>
    <t>Volume (Tonnes)</t>
  </si>
  <si>
    <t>POI</t>
  </si>
  <si>
    <t>For greater explanation of the terms, please refer to the Questionnaire</t>
  </si>
  <si>
    <t>The first row has been filled in as an example - please delete before submission</t>
  </si>
  <si>
    <t>Goods information</t>
  </si>
  <si>
    <t>Customer information</t>
  </si>
  <si>
    <t>Document reference</t>
  </si>
  <si>
    <t>Terms &amp; measurements</t>
  </si>
  <si>
    <t>Invoice value</t>
  </si>
  <si>
    <t>Currency conversion</t>
  </si>
  <si>
    <t>Adjustments (Include or exclude fields where relevant)</t>
  </si>
  <si>
    <t>CCN</t>
  </si>
  <si>
    <t>Source</t>
  </si>
  <si>
    <t>Customer name</t>
  </si>
  <si>
    <t>Customer number</t>
  </si>
  <si>
    <t>Customer link (Non-associated/
Associated)</t>
  </si>
  <si>
    <t>Customer type</t>
  </si>
  <si>
    <t>Sales invoice number</t>
  </si>
  <si>
    <t>Invoice date</t>
  </si>
  <si>
    <t>Contract date</t>
  </si>
  <si>
    <t>Purchase order date</t>
  </si>
  <si>
    <t>Order confirmation date</t>
  </si>
  <si>
    <t>Bill of lading no.</t>
  </si>
  <si>
    <t>Delivery terms</t>
  </si>
  <si>
    <t>Payment terms</t>
  </si>
  <si>
    <t>Invoice quantity</t>
  </si>
  <si>
    <t>Invoice unit measurement</t>
  </si>
  <si>
    <t>Quantity in XXUNIT</t>
  </si>
  <si>
    <t>Exporting country (if applicable)</t>
  </si>
  <si>
    <t>Gross invoice value</t>
  </si>
  <si>
    <t>Taxes</t>
  </si>
  <si>
    <t>Discounts</t>
  </si>
  <si>
    <t>Rebates</t>
  </si>
  <si>
    <t>Other charges (specify)</t>
  </si>
  <si>
    <t>Net invoice value</t>
  </si>
  <si>
    <t>Invoice currency expressed in GB pounds</t>
  </si>
  <si>
    <t>Exchange rate</t>
  </si>
  <si>
    <t>Net invoice value in accounting currency</t>
  </si>
  <si>
    <t>CIF value in accounting currency</t>
  </si>
  <si>
    <t>Domestic Freight</t>
  </si>
  <si>
    <t>Transport, insurance and handling 1</t>
  </si>
  <si>
    <t>Transport, insurance and handling 2</t>
  </si>
  <si>
    <t>Packing</t>
  </si>
  <si>
    <t>Credit</t>
  </si>
  <si>
    <t>After sales costs</t>
  </si>
  <si>
    <t>Commissions</t>
  </si>
  <si>
    <t>Other</t>
  </si>
  <si>
    <t>Version 10X</t>
  </si>
  <si>
    <t>Own product</t>
  </si>
  <si>
    <t>Lancaster Industries</t>
  </si>
  <si>
    <t>######</t>
  </si>
  <si>
    <t xml:space="preserve">Independent </t>
  </si>
  <si>
    <t>Retailer</t>
  </si>
  <si>
    <t>ABC-12345D</t>
  </si>
  <si>
    <t>ABCD1234567890</t>
  </si>
  <si>
    <t>CIF</t>
  </si>
  <si>
    <t>kg</t>
  </si>
  <si>
    <t>GBP</t>
  </si>
  <si>
    <t>B4 - Sales to Other Countries</t>
  </si>
  <si>
    <t>Associated</t>
  </si>
  <si>
    <t>Currency</t>
  </si>
  <si>
    <t>Turkish Lira (TL)</t>
  </si>
  <si>
    <t>Sales to Non-associated customers</t>
  </si>
  <si>
    <t>Volume</t>
  </si>
  <si>
    <t>Total turnover (All products)</t>
  </si>
  <si>
    <t>Domestic market</t>
  </si>
  <si>
    <t>Exports to the UK</t>
  </si>
  <si>
    <t>Exports to third countries</t>
  </si>
  <si>
    <t>Turnover of goods subjected to review</t>
  </si>
  <si>
    <t>Turnover of other goods</t>
  </si>
  <si>
    <t>Sales to associated customers</t>
  </si>
  <si>
    <t>Sales to all customers</t>
  </si>
  <si>
    <t>IP</t>
  </si>
  <si>
    <t>All goods</t>
  </si>
  <si>
    <t>Goods concerned</t>
  </si>
  <si>
    <t>Gross sales</t>
  </si>
  <si>
    <t xml:space="preserve">Sales returns, rebates and discounts </t>
  </si>
  <si>
    <t>Net sales</t>
  </si>
  <si>
    <t>Raw materials</t>
  </si>
  <si>
    <t>Direct labour</t>
  </si>
  <si>
    <t>Depreciation</t>
  </si>
  <si>
    <t>Manufacturing overheads</t>
  </si>
  <si>
    <t>Other operating expenses</t>
  </si>
  <si>
    <t xml:space="preserve">Total cost to make </t>
  </si>
  <si>
    <t>Operating income</t>
  </si>
  <si>
    <t>Selling expenses</t>
  </si>
  <si>
    <t>Administrative and general expenses</t>
  </si>
  <si>
    <t>Financial expenses</t>
  </si>
  <si>
    <t>SG&amp;A expenses</t>
  </si>
  <si>
    <t>Income from normal activities</t>
  </si>
  <si>
    <t>Interest income</t>
  </si>
  <si>
    <t>Interest expense (enter as a negative)</t>
  </si>
  <si>
    <t>Extraordinary gains/losses (enter losses as a negative</t>
  </si>
  <si>
    <t>Abnormal gains/losses (enter losses as a negative</t>
  </si>
  <si>
    <t>Profit before tax</t>
  </si>
  <si>
    <t>Tax</t>
  </si>
  <si>
    <t>Net proft</t>
  </si>
  <si>
    <t>C4.1 - Cost Reconciliation</t>
  </si>
  <si>
    <t>Note: Fill in the yellow cells only</t>
  </si>
  <si>
    <t>* If the variance can be attributed (e.g. accounting adjustments), please provide details and source documents</t>
  </si>
  <si>
    <t xml:space="preserve">Total Cost of Goods Sold </t>
  </si>
  <si>
    <t xml:space="preserve">  - Variance*</t>
  </si>
  <si>
    <t>Accounting Period for the Cost of Goods Sold</t>
  </si>
  <si>
    <t>Difference between Investigation and Accounting Periods</t>
  </si>
  <si>
    <t>Total of production</t>
  </si>
  <si>
    <t xml:space="preserve">  - Change in finished goods inventory</t>
  </si>
  <si>
    <t>Total costs of production</t>
  </si>
  <si>
    <t>Summary of the cost of production for all products</t>
  </si>
  <si>
    <t xml:space="preserve">  - Goods under consideration</t>
  </si>
  <si>
    <t xml:space="preserve">  - Other products A </t>
  </si>
  <si>
    <t xml:space="preserve">  - Other products B</t>
  </si>
  <si>
    <t xml:space="preserve">  - Other products C</t>
  </si>
  <si>
    <t xml:space="preserve">  - Other products D (add new lines as required)</t>
  </si>
  <si>
    <t>Cost of production for the goods under consideration</t>
  </si>
  <si>
    <t xml:space="preserve">  - Domestic Sales</t>
  </si>
  <si>
    <t xml:space="preserve">  - UK Sales</t>
  </si>
  <si>
    <t xml:space="preserve">  - Third Country Sales</t>
  </si>
  <si>
    <t>C5 - Capacity</t>
  </si>
  <si>
    <t>Forecast</t>
  </si>
  <si>
    <r>
      <t xml:space="preserve">Total Production capacity of goods concerned (In </t>
    </r>
    <r>
      <rPr>
        <b/>
        <sz val="10"/>
        <rFont val="Arial"/>
        <family val="2"/>
      </rPr>
      <t>tonnes</t>
    </r>
    <r>
      <rPr>
        <sz val="10"/>
        <rFont val="Arial"/>
        <family val="2"/>
      </rPr>
      <t>)</t>
    </r>
  </si>
  <si>
    <r>
      <t xml:space="preserve">Total of Actual production of the goods concerned (in </t>
    </r>
    <r>
      <rPr>
        <b/>
        <sz val="10"/>
        <rFont val="Arial"/>
        <family val="2"/>
      </rPr>
      <t>tonnes</t>
    </r>
    <r>
      <rPr>
        <sz val="10"/>
        <rFont val="Arial"/>
        <family val="2"/>
      </rPr>
      <t>)</t>
    </r>
  </si>
  <si>
    <t>Total Capacity utlisation for goods concerned%</t>
  </si>
  <si>
    <t>Index for goods concerned (If 2016 = 100)</t>
  </si>
  <si>
    <t>Turkish Lira</t>
  </si>
  <si>
    <t>*The first column has been filled out as an example</t>
  </si>
  <si>
    <r>
      <t xml:space="preserve">Stock </t>
    </r>
    <r>
      <rPr>
        <b/>
        <i/>
        <sz val="10"/>
        <color theme="0"/>
        <rFont val="Arial"/>
        <family val="2"/>
      </rPr>
      <t>produced</t>
    </r>
    <r>
      <rPr>
        <b/>
        <sz val="10"/>
        <color theme="0"/>
        <rFont val="Arial"/>
        <family val="2"/>
      </rPr>
      <t xml:space="preserve"> by the company</t>
    </r>
  </si>
  <si>
    <t>Goods under investigation in volume (Tonnes)</t>
  </si>
  <si>
    <t>Opening stock</t>
  </si>
  <si>
    <t>(+) Production</t>
  </si>
  <si>
    <r>
      <t>(</t>
    </r>
    <r>
      <rPr>
        <sz val="10"/>
        <color theme="1"/>
        <rFont val="Calibri"/>
        <family val="2"/>
      </rPr>
      <t>−</t>
    </r>
    <r>
      <rPr>
        <sz val="10"/>
        <color theme="1"/>
        <rFont val="Arial"/>
        <family val="2"/>
      </rPr>
      <t>) Domestic sales</t>
    </r>
  </si>
  <si>
    <r>
      <t>(</t>
    </r>
    <r>
      <rPr>
        <sz val="10"/>
        <color theme="1"/>
        <rFont val="Calibri"/>
        <family val="2"/>
      </rPr>
      <t>−</t>
    </r>
    <r>
      <rPr>
        <sz val="10"/>
        <color theme="1"/>
        <rFont val="Arial"/>
        <family val="2"/>
      </rPr>
      <t>) Export sales</t>
    </r>
  </si>
  <si>
    <r>
      <t>(</t>
    </r>
    <r>
      <rPr>
        <sz val="10"/>
        <color theme="1"/>
        <rFont val="Calibri"/>
        <family val="2"/>
      </rPr>
      <t>−</t>
    </r>
    <r>
      <rPr>
        <sz val="10"/>
        <color theme="1"/>
        <rFont val="Arial"/>
        <family val="2"/>
      </rPr>
      <t>) Transfers</t>
    </r>
  </si>
  <si>
    <r>
      <t>(</t>
    </r>
    <r>
      <rPr>
        <sz val="10"/>
        <color theme="1"/>
        <rFont val="Calibri"/>
        <family val="2"/>
      </rPr>
      <t>−</t>
    </r>
    <r>
      <rPr>
        <sz val="10"/>
        <color theme="1"/>
        <rFont val="Arial"/>
        <family val="2"/>
      </rPr>
      <t>) Others (e.g. wastage, expiration, theft)</t>
    </r>
  </si>
  <si>
    <t>Closing stock</t>
  </si>
  <si>
    <t>Goods under investigation in value</t>
  </si>
  <si>
    <r>
      <t xml:space="preserve">Stock </t>
    </r>
    <r>
      <rPr>
        <b/>
        <i/>
        <sz val="10"/>
        <color theme="0"/>
        <rFont val="Arial"/>
        <family val="2"/>
      </rPr>
      <t>purchased</t>
    </r>
    <r>
      <rPr>
        <b/>
        <sz val="10"/>
        <color theme="0"/>
        <rFont val="Arial"/>
        <family val="2"/>
      </rPr>
      <t xml:space="preserve"> by the company</t>
    </r>
  </si>
  <si>
    <t>(+) Purchase</t>
  </si>
  <si>
    <t>All stock held by the company</t>
  </si>
  <si>
    <t>(+) Production &amp; purchase</t>
  </si>
  <si>
    <t>Total personnel employed</t>
  </si>
  <si>
    <t>Personnel employed in the production of goods concerned</t>
  </si>
  <si>
    <t>Personnel employed in the sales and administration of goods concerned</t>
  </si>
  <si>
    <t>If 2016 = 100</t>
  </si>
  <si>
    <t>Buildings</t>
  </si>
  <si>
    <t>Production</t>
  </si>
  <si>
    <t>Others (specify)</t>
  </si>
  <si>
    <t>Total Investment</t>
  </si>
  <si>
    <t xml:space="preserve">The first row has been filled in as an example. Please delete this before inputting your data </t>
  </si>
  <si>
    <t>Purchase summary - Total volume (in tonnes)</t>
  </si>
  <si>
    <t>Purchase summary - Total value (in TL)</t>
  </si>
  <si>
    <t>Total purchases</t>
  </si>
  <si>
    <t>No.</t>
  </si>
  <si>
    <t>Country origin</t>
  </si>
  <si>
    <t>Supplier</t>
  </si>
  <si>
    <t>Date of purchase</t>
  </si>
  <si>
    <t>Invoice currency</t>
  </si>
  <si>
    <t>Converted value</t>
  </si>
  <si>
    <t>USA</t>
  </si>
  <si>
    <t>USD</t>
  </si>
  <si>
    <t>Note: Please enter figures in percentage terms.</t>
  </si>
  <si>
    <t>Profit margins</t>
  </si>
  <si>
    <t>Overall profitability of the company</t>
  </si>
  <si>
    <t>Profitability of goods concerned</t>
  </si>
  <si>
    <t>Profitability of domestic sales of goods concerned</t>
  </si>
  <si>
    <t>Profitability of export sales of goods concerned</t>
  </si>
  <si>
    <t> </t>
  </si>
  <si>
    <t>C12.1 - CTMS in Turkey market</t>
  </si>
  <si>
    <t>C12 A - Cost to Make</t>
  </si>
  <si>
    <t>*Create more PCN columns where necessary</t>
  </si>
  <si>
    <t>(I) Manufacturing costs</t>
  </si>
  <si>
    <t>(A) Direct costs</t>
  </si>
  <si>
    <t>All PCNs</t>
  </si>
  <si>
    <t>PCN1</t>
  </si>
  <si>
    <t>PCN2</t>
  </si>
  <si>
    <t>PCN3</t>
  </si>
  <si>
    <t>PCN4</t>
  </si>
  <si>
    <t>PCN5</t>
  </si>
  <si>
    <t>PCN6</t>
  </si>
  <si>
    <t>PCN7</t>
  </si>
  <si>
    <t>Material 1</t>
  </si>
  <si>
    <t>Material 2</t>
  </si>
  <si>
    <t>Material 3</t>
  </si>
  <si>
    <t>Material 4</t>
  </si>
  <si>
    <t>-</t>
  </si>
  <si>
    <t>Total for (A)</t>
  </si>
  <si>
    <t>(B) Manufacturing overheads</t>
  </si>
  <si>
    <t>Indirect labour</t>
  </si>
  <si>
    <t>Rent/lease</t>
  </si>
  <si>
    <t>Maintenance &amp; repairs</t>
  </si>
  <si>
    <t>Energy costs</t>
  </si>
  <si>
    <t>Total for (B)</t>
  </si>
  <si>
    <t>(C) Total of manufacturing cost (A+B)</t>
  </si>
  <si>
    <r>
      <t>Quantity produced (</t>
    </r>
    <r>
      <rPr>
        <b/>
        <sz val="10"/>
        <color rgb="FFFF0000"/>
        <rFont val="Arial"/>
        <family val="2"/>
      </rPr>
      <t>UNITXXX</t>
    </r>
    <r>
      <rPr>
        <b/>
        <sz val="10"/>
        <color theme="1"/>
        <rFont val="Arial"/>
        <family val="2"/>
      </rPr>
      <t>)</t>
    </r>
  </si>
  <si>
    <t>Manufacturing cost per unit</t>
  </si>
  <si>
    <t>C12 B - AS&amp;G</t>
  </si>
  <si>
    <t>(II) Selling, administrative &amp;other expenses</t>
  </si>
  <si>
    <t>(E) Selling expenses (please breakdown)</t>
  </si>
  <si>
    <t>Sales commissions</t>
  </si>
  <si>
    <t xml:space="preserve">Supply and client </t>
  </si>
  <si>
    <t>Total for (E)</t>
  </si>
  <si>
    <t>(F) Administrative &amp; general expenses (please breakdown)</t>
  </si>
  <si>
    <t xml:space="preserve">Non-production staff salaries </t>
  </si>
  <si>
    <t>Marketing and advertising</t>
  </si>
  <si>
    <t>Total for (F)</t>
  </si>
  <si>
    <t>(G) Others</t>
  </si>
  <si>
    <t>Financial costs (e.g. interest)</t>
  </si>
  <si>
    <t>R&amp;D and innovation</t>
  </si>
  <si>
    <t>Total for (G)</t>
  </si>
  <si>
    <r>
      <t>Quantity sold (</t>
    </r>
    <r>
      <rPr>
        <b/>
        <sz val="10"/>
        <color rgb="FFFF0000"/>
        <rFont val="Arial"/>
        <family val="2"/>
      </rPr>
      <t>UNITXXX</t>
    </r>
    <r>
      <rPr>
        <b/>
        <sz val="10"/>
        <color theme="1"/>
        <rFont val="Arial"/>
        <family val="2"/>
      </rPr>
      <t>)</t>
    </r>
  </si>
  <si>
    <t>Expenses linked to sales per unit</t>
  </si>
  <si>
    <t>Total cost of to make and sell (C+E+F+G)</t>
  </si>
  <si>
    <r>
      <t>Cost per unit (</t>
    </r>
    <r>
      <rPr>
        <b/>
        <sz val="11"/>
        <color rgb="FFFF0000"/>
        <rFont val="Calibri"/>
        <family val="2"/>
        <scheme val="minor"/>
      </rPr>
      <t>UNITXXX</t>
    </r>
    <r>
      <rPr>
        <b/>
        <sz val="11"/>
        <color theme="1"/>
        <rFont val="Calibri"/>
        <family val="2"/>
        <scheme val="minor"/>
      </rPr>
      <t>)</t>
    </r>
  </si>
  <si>
    <t>C12.2 - CTMS in the UK market</t>
  </si>
  <si>
    <t>Total cost to make and sell (C+E+F+G)</t>
  </si>
  <si>
    <t>C13 - RM purchases</t>
  </si>
  <si>
    <t>The first line has been filled in as an example</t>
  </si>
  <si>
    <t>(I) Supplier information</t>
  </si>
  <si>
    <t>(II) State-owned enterprise (SOE) details</t>
  </si>
  <si>
    <t>(III) Purchase information</t>
  </si>
  <si>
    <t>Material type</t>
  </si>
  <si>
    <t>Material Description</t>
  </si>
  <si>
    <t>Contact name of supplier</t>
  </si>
  <si>
    <t>Address of supplier</t>
  </si>
  <si>
    <t>Country of manufacture</t>
  </si>
  <si>
    <t>Is the provider a SOE?</t>
  </si>
  <si>
    <t>Does the provider manufacture/produce the raw material?</t>
  </si>
  <si>
    <t>Manufacturer/producer (if not the supplier)</t>
  </si>
  <si>
    <t>Is the manufacturer/producer a SOE?</t>
  </si>
  <si>
    <t>Invoice Number</t>
  </si>
  <si>
    <t>Date of Invoice</t>
  </si>
  <si>
    <t>Purchase price (excl. VAT)</t>
  </si>
  <si>
    <t>Unit price (excl. VAT)</t>
  </si>
  <si>
    <t>Reduced price or other benefit received?</t>
  </si>
  <si>
    <t>File name for attachments containing contractual agreement</t>
  </si>
  <si>
    <t>If purchased imported materials, explain the reason.</t>
  </si>
  <si>
    <t>Flower seeds</t>
  </si>
  <si>
    <t>Plant Agents</t>
  </si>
  <si>
    <t>Edward Black</t>
  </si>
  <si>
    <t>No. 123 Flower Road
London</t>
  </si>
  <si>
    <t>UK</t>
  </si>
  <si>
    <t>No</t>
  </si>
  <si>
    <t>Yes</t>
  </si>
  <si>
    <t>N.A.</t>
  </si>
  <si>
    <t>Licence information</t>
  </si>
  <si>
    <t>Licence number</t>
  </si>
  <si>
    <t>Date of validity</t>
  </si>
  <si>
    <t>Region</t>
  </si>
  <si>
    <t>Maximum production of rainbow trout (UNIT)</t>
  </si>
  <si>
    <t>Actual production of rainbow trout (UNIT)</t>
  </si>
  <si>
    <t>List of subsidy payments for Programme No. 1</t>
  </si>
  <si>
    <t>Reference number of payment</t>
  </si>
  <si>
    <t>Date of government approval</t>
  </si>
  <si>
    <t>Date of subsidy payment received</t>
  </si>
  <si>
    <t>Total amount of subsidy received in TL</t>
  </si>
  <si>
    <t>Total amount of trout produced in (UNIT)</t>
  </si>
  <si>
    <t>D2.2 - Direct subsidies to producers of organic trout</t>
  </si>
  <si>
    <t>List of subsidy payments for Programme No. 2</t>
  </si>
  <si>
    <t>D2.3 - Specific support for juveniles scheme</t>
  </si>
  <si>
    <t>List of subsidy payments for Programme No. 3</t>
  </si>
  <si>
    <t>List of subsidy payments for Programme No. 4</t>
  </si>
  <si>
    <t>Vessel refistration reference</t>
  </si>
  <si>
    <t>List of subsidy payments for Programme No. 5</t>
  </si>
  <si>
    <t>Insurance policy reference</t>
  </si>
  <si>
    <t>Period covered by insurance</t>
  </si>
  <si>
    <t>Amount of insurance premium paid in TL</t>
  </si>
  <si>
    <t>Total amount of subsidy claimed</t>
  </si>
  <si>
    <t>List of subsidy payments for Programme No. 6</t>
  </si>
  <si>
    <t>Contract reference</t>
  </si>
  <si>
    <t>Contractor</t>
  </si>
  <si>
    <t>Date of governmental approval for the grant</t>
  </si>
  <si>
    <t>Fuel purchase information</t>
  </si>
  <si>
    <t>Fuel purchase function</t>
  </si>
  <si>
    <t>Taxes &amp; duties</t>
  </si>
  <si>
    <t>Reference number of the fuel purchase</t>
  </si>
  <si>
    <t>Date of fuel purchase</t>
  </si>
  <si>
    <t>What vessel/machinery used for</t>
  </si>
  <si>
    <t>Indicate if vessel is related to goods</t>
  </si>
  <si>
    <t>Purchase price of fuel</t>
  </si>
  <si>
    <t>Rate of tax normally payable</t>
  </si>
  <si>
    <t>Amount of tax payable</t>
  </si>
  <si>
    <t>Rate of tax actually paid</t>
  </si>
  <si>
    <t>Amount of tax actually paid</t>
  </si>
  <si>
    <t>Fuel supply book reference</t>
  </si>
  <si>
    <t>Loan information</t>
  </si>
  <si>
    <t>Loan &amp; interest amounts</t>
  </si>
  <si>
    <t>Details if loan was redrawn</t>
  </si>
  <si>
    <t>Loan reference number name</t>
  </si>
  <si>
    <t>Is the loan fully reimbursed?</t>
  </si>
  <si>
    <t>Name of bank/institution providing the loan</t>
  </si>
  <si>
    <t xml:space="preserve">Loan receipient </t>
  </si>
  <si>
    <t>Loan start date</t>
  </si>
  <si>
    <t>Principal amount of loan</t>
  </si>
  <si>
    <t>Repayment amount</t>
  </si>
  <si>
    <t>Repayment terms/frequency</t>
  </si>
  <si>
    <t>Interest rate</t>
  </si>
  <si>
    <t>Interest type</t>
  </si>
  <si>
    <t>Purpose of loan</t>
  </si>
  <si>
    <t>Terms and conditions of loan</t>
  </si>
  <si>
    <t>If the loan has been redrawn at anytime during its duration: The redraw rate</t>
  </si>
  <si>
    <t>If the loan has been redrawn at anytime during its duration: The redraw amount</t>
  </si>
  <si>
    <t>If the loan has been redrawn at anytime during its duration: The reason for the redraw</t>
  </si>
  <si>
    <t>Machinery/Equipement purchase information</t>
  </si>
  <si>
    <t>In relation to the goods</t>
  </si>
  <si>
    <t xml:space="preserve">VAT </t>
  </si>
  <si>
    <t>Import duty (Only enter for import purchases)</t>
  </si>
  <si>
    <t>Reference invoice No.</t>
  </si>
  <si>
    <t>Description of purchase</t>
  </si>
  <si>
    <t>Domestic or Imported?</t>
  </si>
  <si>
    <t>Purchase price of machine/equipement</t>
  </si>
  <si>
    <t>What the machine/equipement was used for</t>
  </si>
  <si>
    <t>Is machine related to goods (YES/NO)</t>
  </si>
  <si>
    <t>Rate of VAT normally payable</t>
  </si>
  <si>
    <t>Amount of VAT payable</t>
  </si>
  <si>
    <t>Rate of VAT actually paid</t>
  </si>
  <si>
    <t>Amount of VAT actually paid</t>
  </si>
  <si>
    <t>Rate of import duty normally payable</t>
  </si>
  <si>
    <t>Amount of import duty payable</t>
  </si>
  <si>
    <t>Rate of import duty actually paid</t>
  </si>
  <si>
    <t>Amount of import duty actually paid</t>
  </si>
  <si>
    <t>Import document reference</t>
  </si>
  <si>
    <t>FY2019</t>
  </si>
  <si>
    <t>FY2018</t>
  </si>
  <si>
    <t>FY2017</t>
  </si>
  <si>
    <t>Total amount of taxable profit</t>
  </si>
  <si>
    <t>Amount of taxable profit relating to the goods under review</t>
  </si>
  <si>
    <t>Rate of corporate tax normally payable</t>
  </si>
  <si>
    <t>Amount of corporate tax normally payable</t>
  </si>
  <si>
    <t>Rate of corporate tax actually paid</t>
  </si>
  <si>
    <t>Amount of corporate tax actually paid</t>
  </si>
  <si>
    <t>Total amount of losses carried over for all profit</t>
  </si>
  <si>
    <t>Amount of losses carried over relating to the goods under review</t>
  </si>
  <si>
    <t>List of subsidy payments for sub-programme No. 10</t>
  </si>
  <si>
    <t>Period the subsidy is claimed for (start date - end date)</t>
  </si>
  <si>
    <t>No. of employees claimed</t>
  </si>
  <si>
    <t>Length of support (in Months)</t>
  </si>
  <si>
    <t>Specify whether 'Employer's share' or 'Employee's share' contribution</t>
  </si>
  <si>
    <t>Amount of Social Security support for employers/employee's per share in TL</t>
  </si>
  <si>
    <t>Total annual amount of the benefit claimed in TL</t>
  </si>
  <si>
    <t>Credit information</t>
  </si>
  <si>
    <t>Credit &amp; interest amounts</t>
  </si>
  <si>
    <t>Interest support payments received</t>
  </si>
  <si>
    <t>Credit reference number name</t>
  </si>
  <si>
    <t>Date of credit issued</t>
  </si>
  <si>
    <t>Name of bank/institution providing the credit</t>
  </si>
  <si>
    <t xml:space="preserve">Credit receipient </t>
  </si>
  <si>
    <t>Maturity date</t>
  </si>
  <si>
    <t>Principal amount of Credit</t>
  </si>
  <si>
    <t>Payment amount</t>
  </si>
  <si>
    <t>Payment terms/frequency</t>
  </si>
  <si>
    <t>Purpose of credit</t>
  </si>
  <si>
    <t>Terms and conditions of the credit</t>
  </si>
  <si>
    <t>Amount of interest support claimed from the GOT in TL</t>
  </si>
  <si>
    <t>Amount of interest support received from the GOT in TL2</t>
  </si>
  <si>
    <t>Amount of interest paid by the company</t>
  </si>
  <si>
    <t>X5.5 - IEC Land</t>
  </si>
  <si>
    <t>List of subsidy payments for sub-programme No. 12</t>
  </si>
  <si>
    <t>Land Tender document No.</t>
  </si>
  <si>
    <t>Date on Tender document</t>
  </si>
  <si>
    <t>Purchase contract document No.</t>
  </si>
  <si>
    <t>Date on contract document</t>
  </si>
  <si>
    <t>Name of seller</t>
  </si>
  <si>
    <t>Name of buyer</t>
  </si>
  <si>
    <t>Area of land involved
(㎡)</t>
  </si>
  <si>
    <t>Price paid (TL)</t>
  </si>
  <si>
    <t>Value in the contract
（TL）</t>
  </si>
  <si>
    <t>Reference no. of proof of payment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</si>
</sst>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
    <numFmt numFmtId="166" formatCode="_-* #,##0_-;\-* #,##0_-;_-* &quot;-&quot;??_-;_-@_-"/>
  </numFmts>
  <fonts count="60" x14ac:knownFonts="1">
    <font>
      <sz val="11"/>
      <color theme="1"/>
      <name val="Calibri"/>
      <family val="2"/>
      <scheme val="minor"/>
    </font>
    <font>
      <sz val="10"/>
      <color theme="1"/>
      <name val="Arial"/>
      <family val="2"/>
    </font>
    <font>
      <b/>
      <sz val="18"/>
      <color theme="1"/>
      <name val="Arial"/>
      <family val="2"/>
    </font>
    <font>
      <sz val="12"/>
      <color theme="1"/>
      <name val="Arial"/>
      <family val="2"/>
    </font>
    <font>
      <sz val="16"/>
      <color theme="1"/>
      <name val="Arial"/>
      <family val="2"/>
    </font>
    <font>
      <b/>
      <u/>
      <sz val="11"/>
      <color theme="1"/>
      <name val="Arial"/>
      <family val="2"/>
    </font>
    <font>
      <sz val="11"/>
      <color theme="1"/>
      <name val="Arial"/>
      <family val="2"/>
    </font>
    <font>
      <b/>
      <sz val="11"/>
      <color theme="1"/>
      <name val="Arial"/>
      <family val="2"/>
    </font>
    <font>
      <i/>
      <sz val="11"/>
      <color theme="1"/>
      <name val="Arial"/>
      <family val="2"/>
    </font>
    <font>
      <sz val="11"/>
      <name val="Arial"/>
      <family val="2"/>
    </font>
    <font>
      <b/>
      <sz val="10"/>
      <color theme="1"/>
      <name val="Arial"/>
    </font>
    <font>
      <sz val="14"/>
      <color theme="1"/>
      <name val="Arial"/>
      <family val="2"/>
    </font>
    <font>
      <b/>
      <sz val="10"/>
      <color theme="1"/>
      <name val="Arial"/>
      <family val="2"/>
    </font>
    <font>
      <i/>
      <sz val="10"/>
      <color theme="1"/>
      <name val="Arial"/>
      <family val="2"/>
    </font>
    <font>
      <u/>
      <sz val="11"/>
      <color theme="10"/>
      <name val="Calibri"/>
      <family val="2"/>
      <scheme val="minor"/>
    </font>
    <font>
      <i/>
      <u/>
      <sz val="11"/>
      <color theme="10"/>
      <name val="Calibri"/>
      <family val="2"/>
      <scheme val="minor"/>
    </font>
    <font>
      <sz val="10"/>
      <color theme="1"/>
      <name val="Arial"/>
      <family val="2"/>
    </font>
    <font>
      <b/>
      <i/>
      <sz val="11"/>
      <color theme="1"/>
      <name val="Arial"/>
      <family val="2"/>
    </font>
    <font>
      <b/>
      <sz val="11"/>
      <color rgb="FFFF0000"/>
      <name val="Arial"/>
      <family val="2"/>
    </font>
    <font>
      <sz val="11"/>
      <color theme="1"/>
      <name val="Calibri"/>
      <family val="2"/>
      <scheme val="minor"/>
    </font>
    <font>
      <sz val="12"/>
      <name val="Arial"/>
      <family val="2"/>
    </font>
    <font>
      <sz val="11"/>
      <color theme="1"/>
      <name val="Arial"/>
    </font>
    <font>
      <b/>
      <sz val="12"/>
      <color theme="1"/>
      <name val="Arial"/>
      <family val="2"/>
    </font>
    <font>
      <b/>
      <sz val="14"/>
      <color theme="1"/>
      <name val="Arial"/>
      <family val="2"/>
    </font>
    <font>
      <b/>
      <sz val="11"/>
      <color theme="1"/>
      <name val="Arial"/>
    </font>
    <font>
      <b/>
      <sz val="11"/>
      <color theme="1"/>
      <name val="Calibri"/>
      <family val="2"/>
      <scheme val="minor"/>
    </font>
    <font>
      <b/>
      <sz val="10"/>
      <color rgb="FFFF0000"/>
      <name val="Arial"/>
      <family val="2"/>
    </font>
    <font>
      <b/>
      <sz val="11"/>
      <color rgb="FFFF0000"/>
      <name val="Calibri"/>
      <family val="2"/>
      <scheme val="minor"/>
    </font>
    <font>
      <sz val="10"/>
      <color theme="1"/>
      <name val="Arial"/>
    </font>
    <font>
      <sz val="10"/>
      <color rgb="FFFF0000"/>
      <name val="Arial"/>
      <family val="2"/>
    </font>
    <font>
      <sz val="10"/>
      <color theme="1"/>
      <name val="Calibri"/>
      <family val="2"/>
    </font>
    <font>
      <i/>
      <sz val="11"/>
      <color theme="0"/>
      <name val="Arial"/>
      <family val="2"/>
    </font>
    <font>
      <i/>
      <sz val="12"/>
      <color theme="1"/>
      <name val="Arial"/>
      <family val="2"/>
    </font>
    <font>
      <sz val="10"/>
      <name val="Arial"/>
    </font>
    <font>
      <b/>
      <sz val="10"/>
      <name val="Arial"/>
      <family val="2"/>
    </font>
    <font>
      <sz val="10"/>
      <name val="Arial"/>
      <family val="2"/>
    </font>
    <font>
      <b/>
      <sz val="11"/>
      <name val="Arial"/>
      <family val="2"/>
    </font>
    <font>
      <sz val="11"/>
      <color rgb="FF000000"/>
      <name val="Arial"/>
      <family val="2"/>
    </font>
    <font>
      <b/>
      <sz val="12"/>
      <name val="Arial"/>
      <family val="2"/>
    </font>
    <font>
      <b/>
      <i/>
      <sz val="11"/>
      <name val="Arial"/>
      <family val="2"/>
    </font>
    <font>
      <b/>
      <sz val="14"/>
      <color theme="0"/>
      <name val="Arial"/>
      <family val="2"/>
    </font>
    <font>
      <b/>
      <sz val="11"/>
      <color theme="0"/>
      <name val="Arial"/>
      <family val="2"/>
    </font>
    <font>
      <b/>
      <sz val="18"/>
      <color theme="0"/>
      <name val="Arial"/>
      <family val="2"/>
    </font>
    <font>
      <b/>
      <i/>
      <sz val="10"/>
      <color theme="0"/>
      <name val="Arial"/>
      <family val="2"/>
    </font>
    <font>
      <b/>
      <i/>
      <sz val="11"/>
      <color theme="0"/>
      <name val="Arial"/>
      <family val="2"/>
    </font>
    <font>
      <sz val="16"/>
      <color theme="0"/>
      <name val="Arial"/>
      <family val="2"/>
    </font>
    <font>
      <b/>
      <u/>
      <sz val="11"/>
      <color theme="10"/>
      <name val="Arial"/>
      <family val="2"/>
    </font>
    <font>
      <i/>
      <sz val="11"/>
      <color rgb="FFFF0000"/>
      <name val="Arial"/>
      <family val="2"/>
    </font>
    <font>
      <b/>
      <sz val="10"/>
      <color theme="0"/>
      <name val="Arial"/>
      <family val="2"/>
    </font>
    <font>
      <b/>
      <i/>
      <sz val="14"/>
      <color rgb="FFFF0000"/>
      <name val="Arial"/>
      <family val="2"/>
    </font>
    <font>
      <b/>
      <sz val="16"/>
      <color theme="0"/>
      <name val="Arial"/>
      <family val="2"/>
    </font>
    <font>
      <i/>
      <sz val="10"/>
      <color theme="0"/>
      <name val="Arial"/>
      <family val="2"/>
    </font>
    <font>
      <b/>
      <u/>
      <sz val="11"/>
      <color rgb="FF0070C0"/>
      <name val="Arial"/>
      <family val="2"/>
    </font>
    <font>
      <sz val="11"/>
      <color theme="2" tint="-0.499984740745262"/>
      <name val="Arial"/>
      <family val="2"/>
    </font>
    <font>
      <sz val="11"/>
      <color theme="0" tint="-0.34998626667073579"/>
      <name val="Arial"/>
      <family val="2"/>
    </font>
    <font>
      <u/>
      <sz val="11"/>
      <name val="Arial"/>
      <family val="2"/>
    </font>
    <font>
      <b/>
      <sz val="11"/>
      <color theme="2" tint="-0.499984740745262"/>
      <name val="Arial"/>
      <family val="2"/>
    </font>
    <font>
      <b/>
      <u/>
      <sz val="11"/>
      <color theme="2" tint="-0.499984740745262"/>
      <name val="Arial"/>
      <family val="2"/>
    </font>
    <font>
      <u/>
      <sz val="11"/>
      <color theme="1"/>
      <name val="Arial"/>
      <family val="2"/>
    </font>
    <font>
      <sz val="11"/>
      <color rgb="FFFF0000"/>
      <name val="Arial"/>
      <family val="2"/>
    </font>
  </fonts>
  <fills count="15">
    <fill>
      <patternFill patternType="none"/>
    </fill>
    <fill>
      <patternFill patternType="gray125"/>
    </fill>
    <fill>
      <patternFill patternType="solid">
        <fgColor rgb="FFFA909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E699"/>
        <bgColor indexed="64"/>
      </patternFill>
    </fill>
    <fill>
      <patternFill patternType="solid">
        <fgColor rgb="FFFFFFFF"/>
        <bgColor indexed="64"/>
      </patternFill>
    </fill>
    <fill>
      <patternFill patternType="solid">
        <fgColor theme="9" tint="-0.249977111117893"/>
        <bgColor indexed="64"/>
      </patternFill>
    </fill>
    <fill>
      <patternFill patternType="solid">
        <fgColor rgb="FFD0CECE"/>
        <bgColor indexed="64"/>
      </patternFill>
    </fill>
    <fill>
      <patternFill patternType="solid">
        <fgColor theme="9" tint="0.39997558519241921"/>
        <bgColor indexed="64"/>
      </patternFill>
    </fill>
    <fill>
      <patternFill patternType="solid">
        <fgColor rgb="FFFFF2CC"/>
        <bgColor indexed="64"/>
      </patternFill>
    </fill>
    <fill>
      <patternFill patternType="solid">
        <fgColor rgb="FFE7E6E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s>
  <borders count="1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medium">
        <color rgb="FF000000"/>
      </left>
      <right/>
      <top/>
      <bottom/>
      <diagonal/>
    </border>
    <border>
      <left/>
      <right/>
      <top style="thin">
        <color indexed="64"/>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bottom/>
      <diagonal/>
    </border>
    <border>
      <left/>
      <right style="medium">
        <color indexed="64"/>
      </right>
      <top/>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thin">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indexed="64"/>
      </right>
      <top/>
      <bottom style="medium">
        <color rgb="FF000000"/>
      </bottom>
      <diagonal/>
    </border>
    <border>
      <left style="medium">
        <color indexed="64"/>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medium">
        <color indexed="64"/>
      </bottom>
      <diagonal/>
    </border>
    <border>
      <left style="medium">
        <color rgb="FF000000"/>
      </left>
      <right style="thin">
        <color rgb="FF000000"/>
      </right>
      <top style="medium">
        <color indexed="64"/>
      </top>
      <bottom style="thin">
        <color rgb="FF000000"/>
      </bottom>
      <diagonal/>
    </border>
    <border>
      <left/>
      <right style="medium">
        <color rgb="FF000000"/>
      </right>
      <top style="medium">
        <color indexed="64"/>
      </top>
      <bottom style="thin">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style="thin">
        <color indexed="64"/>
      </top>
      <bottom style="medium">
        <color indexed="64"/>
      </bottom>
      <diagonal/>
    </border>
    <border>
      <left style="thin">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thin">
        <color rgb="FF000000"/>
      </bottom>
      <diagonal/>
    </border>
    <border>
      <left/>
      <right style="thin">
        <color rgb="FF000000"/>
      </right>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s>
  <cellStyleXfs count="6">
    <xf numFmtId="0" fontId="0" fillId="0" borderId="0"/>
    <xf numFmtId="0" fontId="14" fillId="0" borderId="0" applyNumberForma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33" fillId="0" borderId="0"/>
    <xf numFmtId="0" fontId="35" fillId="0" borderId="0"/>
  </cellStyleXfs>
  <cellXfs count="553">
    <xf numFmtId="0" fontId="0" fillId="0" borderId="0" xfId="0"/>
    <xf numFmtId="0" fontId="3" fillId="0" borderId="7" xfId="0" applyFont="1" applyBorder="1" applyAlignment="1">
      <alignment vertical="center"/>
    </xf>
    <xf numFmtId="0" fontId="3" fillId="0" borderId="11" xfId="0" applyFont="1" applyBorder="1" applyAlignment="1">
      <alignment vertical="center"/>
    </xf>
    <xf numFmtId="0" fontId="5" fillId="0" borderId="0" xfId="0" applyFont="1" applyAlignment="1">
      <alignment vertical="center"/>
    </xf>
    <xf numFmtId="0" fontId="6" fillId="0" borderId="0" xfId="0" applyFont="1"/>
    <xf numFmtId="0" fontId="8" fillId="0" borderId="0" xfId="0" applyFont="1"/>
    <xf numFmtId="0" fontId="6" fillId="0" borderId="0" xfId="0" applyFont="1" applyAlignment="1">
      <alignment horizontal="left" vertical="center"/>
    </xf>
    <xf numFmtId="0" fontId="11" fillId="0" borderId="7" xfId="0" applyFont="1" applyBorder="1" applyAlignment="1">
      <alignment vertical="center"/>
    </xf>
    <xf numFmtId="0" fontId="6" fillId="0" borderId="0" xfId="0" applyFont="1" applyBorder="1" applyAlignment="1">
      <alignment horizontal="left"/>
    </xf>
    <xf numFmtId="0" fontId="11" fillId="0" borderId="11" xfId="0" applyFont="1" applyBorder="1" applyAlignment="1">
      <alignment vertical="center"/>
    </xf>
    <xf numFmtId="0" fontId="12" fillId="0" borderId="7" xfId="0" applyFont="1" applyBorder="1" applyAlignment="1">
      <alignment vertical="center" wrapText="1"/>
    </xf>
    <xf numFmtId="0" fontId="12" fillId="0" borderId="11" xfId="0" applyFont="1" applyBorder="1" applyAlignment="1">
      <alignment vertical="center" wrapText="1"/>
    </xf>
    <xf numFmtId="0" fontId="13" fillId="0" borderId="19" xfId="0" applyFont="1" applyBorder="1" applyAlignment="1">
      <alignment vertical="center" wrapText="1"/>
    </xf>
    <xf numFmtId="0" fontId="15" fillId="0" borderId="19" xfId="1" applyFont="1" applyBorder="1" applyAlignment="1">
      <alignment vertical="center" wrapText="1"/>
    </xf>
    <xf numFmtId="9" fontId="13" fillId="0" borderId="19" xfId="0" applyNumberFormat="1" applyFont="1" applyBorder="1" applyAlignment="1">
      <alignment vertical="center" wrapText="1"/>
    </xf>
    <xf numFmtId="9" fontId="13" fillId="0" borderId="20" xfId="0" applyNumberFormat="1" applyFont="1" applyBorder="1" applyAlignment="1">
      <alignment vertical="center" wrapText="1"/>
    </xf>
    <xf numFmtId="0" fontId="0" fillId="0" borderId="16" xfId="0" applyBorder="1"/>
    <xf numFmtId="0" fontId="0" fillId="0" borderId="18" xfId="0" applyBorder="1"/>
    <xf numFmtId="0" fontId="6" fillId="0" borderId="0" xfId="0" applyFont="1" applyAlignment="1">
      <alignment vertical="center"/>
    </xf>
    <xf numFmtId="0" fontId="11" fillId="0" borderId="0" xfId="0" applyFont="1" applyBorder="1" applyAlignment="1">
      <alignment vertical="center"/>
    </xf>
    <xf numFmtId="0" fontId="4" fillId="0" borderId="0" xfId="0" applyFont="1" applyBorder="1" applyAlignment="1">
      <alignment horizontal="left" vertical="center"/>
    </xf>
    <xf numFmtId="0" fontId="13" fillId="0" borderId="21" xfId="0" applyFont="1" applyBorder="1" applyAlignment="1">
      <alignment vertical="center" wrapText="1"/>
    </xf>
    <xf numFmtId="0" fontId="0" fillId="0" borderId="0" xfId="0" applyBorder="1"/>
    <xf numFmtId="0" fontId="0" fillId="0" borderId="23" xfId="0" applyBorder="1"/>
    <xf numFmtId="0" fontId="12" fillId="0" borderId="19" xfId="0" applyFont="1" applyBorder="1"/>
    <xf numFmtId="0" fontId="12" fillId="0" borderId="24" xfId="0" applyFont="1" applyBorder="1"/>
    <xf numFmtId="0" fontId="12" fillId="0" borderId="11" xfId="0" applyFont="1" applyBorder="1" applyAlignment="1">
      <alignment horizontal="center" vertical="center" wrapText="1"/>
    </xf>
    <xf numFmtId="0" fontId="0" fillId="0" borderId="0" xfId="0" applyFill="1"/>
    <xf numFmtId="0" fontId="13" fillId="0" borderId="19" xfId="0" applyFont="1" applyFill="1" applyBorder="1" applyAlignment="1">
      <alignment vertical="center" wrapText="1"/>
    </xf>
    <xf numFmtId="0" fontId="13" fillId="0" borderId="19" xfId="0" applyFont="1" applyFill="1" applyBorder="1" applyAlignment="1">
      <alignment horizontal="center" vertical="center" wrapText="1"/>
    </xf>
    <xf numFmtId="0" fontId="0" fillId="0" borderId="21" xfId="0" applyFill="1" applyBorder="1"/>
    <xf numFmtId="0" fontId="13" fillId="0" borderId="21" xfId="0" applyFont="1" applyFill="1" applyBorder="1" applyAlignment="1">
      <alignment horizontal="center" vertical="center" wrapText="1"/>
    </xf>
    <xf numFmtId="0" fontId="6" fillId="0" borderId="0" xfId="0" applyFont="1" applyFill="1" applyAlignment="1">
      <alignment vertical="center"/>
    </xf>
    <xf numFmtId="0" fontId="12" fillId="0" borderId="4" xfId="0" applyFont="1" applyBorder="1" applyAlignment="1">
      <alignment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xf>
    <xf numFmtId="0" fontId="20" fillId="0" borderId="0" xfId="0" applyFont="1" applyAlignment="1">
      <alignment horizontal="left" wrapText="1"/>
    </xf>
    <xf numFmtId="0" fontId="6" fillId="0" borderId="0" xfId="0" applyFont="1" applyBorder="1"/>
    <xf numFmtId="0" fontId="6" fillId="0" borderId="0" xfId="0" applyFont="1" applyAlignment="1">
      <alignment horizontal="left" vertical="center" wrapText="1"/>
    </xf>
    <xf numFmtId="0" fontId="6" fillId="0" borderId="0" xfId="0" applyFont="1" applyBorder="1" applyAlignment="1">
      <alignment horizontal="left" vertical="center"/>
    </xf>
    <xf numFmtId="0" fontId="0" fillId="0" borderId="0" xfId="0" applyAlignment="1">
      <alignment horizontal="center" vertical="center"/>
    </xf>
    <xf numFmtId="0" fontId="12" fillId="0" borderId="0" xfId="0" applyFont="1"/>
    <xf numFmtId="0" fontId="12" fillId="0" borderId="0" xfId="0" applyFont="1" applyAlignment="1">
      <alignment horizontal="center"/>
    </xf>
    <xf numFmtId="164" fontId="6" fillId="0" borderId="0" xfId="0" applyNumberFormat="1" applyFont="1"/>
    <xf numFmtId="164" fontId="6" fillId="0" borderId="0" xfId="2" applyNumberFormat="1" applyFont="1" applyBorder="1" applyAlignment="1">
      <alignment vertical="center"/>
    </xf>
    <xf numFmtId="43" fontId="6" fillId="0" borderId="0" xfId="2" applyFont="1" applyBorder="1" applyAlignment="1">
      <alignment horizontal="center" vertical="center"/>
    </xf>
    <xf numFmtId="3" fontId="6" fillId="0" borderId="0" xfId="0" applyNumberFormat="1" applyFont="1" applyBorder="1" applyAlignment="1">
      <alignment vertical="center"/>
    </xf>
    <xf numFmtId="0" fontId="6" fillId="0" borderId="0" xfId="0" applyFont="1" applyBorder="1" applyAlignment="1">
      <alignment horizontal="center" vertical="center"/>
    </xf>
    <xf numFmtId="14"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Alignment="1">
      <alignment horizontal="center" vertical="center"/>
    </xf>
    <xf numFmtId="3" fontId="0" fillId="0" borderId="7" xfId="0" applyNumberFormat="1" applyBorder="1"/>
    <xf numFmtId="0" fontId="25" fillId="0" borderId="7" xfId="0" applyFont="1" applyBorder="1" applyAlignment="1">
      <alignment vertical="center"/>
    </xf>
    <xf numFmtId="0" fontId="0" fillId="0" borderId="7" xfId="0" applyBorder="1"/>
    <xf numFmtId="0" fontId="25" fillId="0" borderId="7" xfId="0" applyFont="1" applyBorder="1"/>
    <xf numFmtId="0" fontId="12" fillId="0" borderId="7" xfId="0" applyFont="1" applyBorder="1" applyAlignment="1">
      <alignment horizontal="left" vertical="center"/>
    </xf>
    <xf numFmtId="0" fontId="0" fillId="0" borderId="11" xfId="0" applyBorder="1"/>
    <xf numFmtId="0" fontId="0" fillId="0" borderId="47" xfId="0" applyBorder="1"/>
    <xf numFmtId="0" fontId="0" fillId="0" borderId="46" xfId="0" applyBorder="1"/>
    <xf numFmtId="0" fontId="12" fillId="0" borderId="7" xfId="0" applyFont="1" applyBorder="1" applyAlignment="1">
      <alignment horizontal="left"/>
    </xf>
    <xf numFmtId="0" fontId="12" fillId="0" borderId="7" xfId="0" applyFont="1" applyBorder="1"/>
    <xf numFmtId="0" fontId="12" fillId="0" borderId="11" xfId="0" applyFont="1" applyBorder="1"/>
    <xf numFmtId="0" fontId="21" fillId="0" borderId="0" xfId="0" applyFont="1"/>
    <xf numFmtId="0" fontId="0" fillId="0" borderId="0" xfId="0" applyAlignment="1">
      <alignment wrapText="1"/>
    </xf>
    <xf numFmtId="0" fontId="0" fillId="5" borderId="50" xfId="0" applyFill="1" applyBorder="1"/>
    <xf numFmtId="0" fontId="21" fillId="0" borderId="51" xfId="0" applyFont="1" applyBorder="1" applyAlignment="1">
      <alignment wrapText="1"/>
    </xf>
    <xf numFmtId="0" fontId="0" fillId="5" borderId="18" xfId="0" applyFill="1" applyBorder="1"/>
    <xf numFmtId="0" fontId="21" fillId="0" borderId="53" xfId="0" applyFont="1" applyBorder="1" applyAlignment="1">
      <alignment wrapText="1"/>
    </xf>
    <xf numFmtId="0" fontId="21" fillId="0" borderId="55" xfId="0" applyFont="1" applyBorder="1" applyAlignment="1">
      <alignment wrapText="1"/>
    </xf>
    <xf numFmtId="0" fontId="0" fillId="0" borderId="59" xfId="0" applyBorder="1"/>
    <xf numFmtId="0" fontId="21" fillId="0" borderId="60" xfId="0" applyFont="1" applyBorder="1" applyAlignment="1">
      <alignment wrapText="1"/>
    </xf>
    <xf numFmtId="0" fontId="21" fillId="0" borderId="63" xfId="0" applyFont="1" applyBorder="1" applyAlignment="1">
      <alignment wrapText="1"/>
    </xf>
    <xf numFmtId="0" fontId="0" fillId="5" borderId="59" xfId="0" applyFill="1" applyBorder="1"/>
    <xf numFmtId="0" fontId="0" fillId="5" borderId="16" xfId="0" applyFill="1" applyBorder="1"/>
    <xf numFmtId="0" fontId="0" fillId="5" borderId="56" xfId="0" applyFill="1" applyBorder="1"/>
    <xf numFmtId="0" fontId="0" fillId="0" borderId="57" xfId="0" applyBorder="1"/>
    <xf numFmtId="0" fontId="0" fillId="5" borderId="67" xfId="0" applyFill="1" applyBorder="1"/>
    <xf numFmtId="0" fontId="0" fillId="5" borderId="68" xfId="0" applyFill="1" applyBorder="1"/>
    <xf numFmtId="0" fontId="21" fillId="0" borderId="69" xfId="0" applyFont="1" applyBorder="1" applyAlignment="1">
      <alignment wrapText="1"/>
    </xf>
    <xf numFmtId="0" fontId="0" fillId="0" borderId="56" xfId="0" applyBorder="1"/>
    <xf numFmtId="0" fontId="0" fillId="5" borderId="58" xfId="0" applyFill="1" applyBorder="1"/>
    <xf numFmtId="0" fontId="24" fillId="0" borderId="0" xfId="0" applyFont="1"/>
    <xf numFmtId="165" fontId="28" fillId="0" borderId="11" xfId="3" applyNumberFormat="1" applyFont="1" applyBorder="1" applyAlignment="1">
      <alignment horizontal="center" vertical="center"/>
    </xf>
    <xf numFmtId="166" fontId="12" fillId="0" borderId="11" xfId="2" applyNumberFormat="1" applyFont="1" applyBorder="1" applyAlignment="1">
      <alignment horizontal="right"/>
    </xf>
    <xf numFmtId="0" fontId="13" fillId="0" borderId="11" xfId="0" applyFont="1" applyBorder="1" applyAlignment="1">
      <alignment horizontal="left" vertical="center" indent="3"/>
    </xf>
    <xf numFmtId="166" fontId="29" fillId="0" borderId="42" xfId="2" applyNumberFormat="1" applyFont="1" applyBorder="1" applyAlignment="1">
      <alignment horizontal="right"/>
    </xf>
    <xf numFmtId="166" fontId="12" fillId="0" borderId="43" xfId="2" applyNumberFormat="1" applyFont="1" applyBorder="1" applyAlignment="1">
      <alignment horizontal="right"/>
    </xf>
    <xf numFmtId="0" fontId="13" fillId="0" borderId="42" xfId="0" applyFont="1" applyBorder="1" applyAlignment="1">
      <alignment horizontal="left" vertical="center" indent="3"/>
    </xf>
    <xf numFmtId="0" fontId="12" fillId="0" borderId="42" xfId="0" applyFont="1" applyBorder="1" applyAlignment="1">
      <alignment horizontal="left" indent="1"/>
    </xf>
    <xf numFmtId="0" fontId="13" fillId="0" borderId="46" xfId="0" applyFont="1" applyBorder="1" applyAlignment="1">
      <alignment horizontal="left" vertical="center" indent="3"/>
    </xf>
    <xf numFmtId="0" fontId="12" fillId="2" borderId="7"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7" xfId="0" applyFont="1" applyFill="1" applyBorder="1" applyAlignment="1">
      <alignment vertical="center"/>
    </xf>
    <xf numFmtId="43" fontId="29" fillId="0" borderId="42" xfId="2" applyFont="1" applyBorder="1" applyAlignment="1">
      <alignment horizontal="right"/>
    </xf>
    <xf numFmtId="43" fontId="12" fillId="0" borderId="43" xfId="2" applyFont="1" applyBorder="1" applyAlignment="1">
      <alignment horizontal="right"/>
    </xf>
    <xf numFmtId="166" fontId="29" fillId="0" borderId="42" xfId="2" applyNumberFormat="1" applyFont="1" applyFill="1" applyBorder="1" applyAlignment="1">
      <alignment horizontal="right"/>
    </xf>
    <xf numFmtId="0" fontId="13" fillId="0" borderId="0" xfId="0" applyFont="1"/>
    <xf numFmtId="0" fontId="6" fillId="0" borderId="0" xfId="0" applyFont="1" applyBorder="1" applyAlignment="1">
      <alignment horizontal="right" vertical="center"/>
    </xf>
    <xf numFmtId="0" fontId="6" fillId="0" borderId="75" xfId="0" applyFont="1" applyBorder="1" applyAlignment="1">
      <alignment horizontal="center" vertical="center" wrapText="1"/>
    </xf>
    <xf numFmtId="0" fontId="3" fillId="0" borderId="0" xfId="0" applyFont="1" applyBorder="1" applyAlignment="1">
      <alignment vertical="center"/>
    </xf>
    <xf numFmtId="0" fontId="6" fillId="0" borderId="76" xfId="0" applyFont="1" applyBorder="1"/>
    <xf numFmtId="0" fontId="3" fillId="0" borderId="76" xfId="0" applyFont="1" applyBorder="1" applyAlignment="1">
      <alignment vertical="center"/>
    </xf>
    <xf numFmtId="0" fontId="32" fillId="0" borderId="7" xfId="0" applyFont="1" applyBorder="1" applyAlignment="1">
      <alignment horizontal="center" vertical="center"/>
    </xf>
    <xf numFmtId="0" fontId="6" fillId="0" borderId="77" xfId="0" applyFont="1" applyBorder="1"/>
    <xf numFmtId="0" fontId="6" fillId="0" borderId="78" xfId="0" applyFont="1" applyBorder="1"/>
    <xf numFmtId="0" fontId="6" fillId="0" borderId="79" xfId="0" applyFont="1" applyBorder="1"/>
    <xf numFmtId="0" fontId="4" fillId="0" borderId="77" xfId="0" applyFont="1" applyBorder="1" applyAlignment="1">
      <alignment horizontal="left" vertical="center"/>
    </xf>
    <xf numFmtId="0" fontId="4" fillId="0" borderId="78" xfId="0" applyFont="1" applyBorder="1" applyAlignment="1">
      <alignment horizontal="left" vertical="center"/>
    </xf>
    <xf numFmtId="0" fontId="3" fillId="0" borderId="80" xfId="0" applyFont="1" applyBorder="1" applyAlignment="1">
      <alignment vertical="center"/>
    </xf>
    <xf numFmtId="0" fontId="6" fillId="0" borderId="81" xfId="0" applyFont="1" applyBorder="1"/>
    <xf numFmtId="0" fontId="6" fillId="0" borderId="33" xfId="0" applyFont="1" applyBorder="1"/>
    <xf numFmtId="0" fontId="6" fillId="0" borderId="21" xfId="0" applyFont="1" applyBorder="1"/>
    <xf numFmtId="0" fontId="6" fillId="0" borderId="34" xfId="0" applyFont="1" applyBorder="1"/>
    <xf numFmtId="0" fontId="4" fillId="0" borderId="33" xfId="0" applyFont="1" applyBorder="1" applyAlignment="1">
      <alignment horizontal="left" vertical="center"/>
    </xf>
    <xf numFmtId="0" fontId="4" fillId="0" borderId="21" xfId="0" applyFont="1" applyBorder="1" applyAlignment="1">
      <alignment horizontal="left" vertical="center"/>
    </xf>
    <xf numFmtId="0" fontId="3" fillId="0" borderId="82" xfId="0" applyFont="1" applyBorder="1" applyAlignment="1">
      <alignment vertical="center"/>
    </xf>
    <xf numFmtId="0" fontId="6" fillId="0" borderId="83" xfId="0" applyFont="1" applyBorder="1"/>
    <xf numFmtId="0" fontId="6" fillId="0" borderId="19" xfId="0" applyFont="1" applyBorder="1"/>
    <xf numFmtId="0" fontId="6" fillId="0" borderId="84" xfId="0" applyFont="1" applyBorder="1"/>
    <xf numFmtId="0" fontId="4" fillId="0" borderId="83" xfId="0" applyFont="1" applyBorder="1" applyAlignment="1">
      <alignment horizontal="left" vertical="center"/>
    </xf>
    <xf numFmtId="0" fontId="4" fillId="0" borderId="19" xfId="0" applyFont="1" applyBorder="1" applyAlignment="1">
      <alignment horizontal="left" vertical="center"/>
    </xf>
    <xf numFmtId="0" fontId="3" fillId="0" borderId="85" xfId="0" applyFont="1" applyBorder="1" applyAlignment="1">
      <alignment vertical="center"/>
    </xf>
    <xf numFmtId="0" fontId="6" fillId="0" borderId="86" xfId="0" applyFont="1" applyBorder="1"/>
    <xf numFmtId="0" fontId="7" fillId="0" borderId="0" xfId="0" applyFont="1"/>
    <xf numFmtId="0" fontId="22" fillId="3" borderId="7" xfId="0" applyFont="1" applyFill="1" applyBorder="1" applyAlignment="1">
      <alignment horizontal="center" vertical="center"/>
    </xf>
    <xf numFmtId="0" fontId="22" fillId="3" borderId="10" xfId="0" applyFont="1" applyFill="1" applyBorder="1" applyAlignment="1">
      <alignment horizontal="center" vertical="center"/>
    </xf>
    <xf numFmtId="0" fontId="0" fillId="0" borderId="0" xfId="0" applyAlignment="1">
      <alignment vertical="center"/>
    </xf>
    <xf numFmtId="2" fontId="0" fillId="0" borderId="0" xfId="0" applyNumberFormat="1" applyAlignment="1">
      <alignment vertical="center"/>
    </xf>
    <xf numFmtId="0" fontId="16" fillId="0" borderId="0" xfId="0" applyFont="1" applyAlignment="1">
      <alignment vertical="center"/>
    </xf>
    <xf numFmtId="0" fontId="8" fillId="0" borderId="0" xfId="0" applyFont="1" applyBorder="1" applyAlignment="1">
      <alignment vertical="center"/>
    </xf>
    <xf numFmtId="0" fontId="4" fillId="0" borderId="0" xfId="0" applyFont="1" applyBorder="1" applyAlignment="1">
      <alignment horizontal="center" vertical="center"/>
    </xf>
    <xf numFmtId="0" fontId="10" fillId="0" borderId="7" xfId="0" applyFont="1" applyBorder="1" applyAlignment="1">
      <alignment horizontal="left" vertical="center"/>
    </xf>
    <xf numFmtId="0" fontId="28" fillId="0" borderId="0" xfId="0" applyFont="1" applyAlignment="1">
      <alignment horizontal="center" vertical="center"/>
    </xf>
    <xf numFmtId="0" fontId="10" fillId="0" borderId="11" xfId="0" applyFont="1" applyBorder="1" applyAlignment="1">
      <alignment horizontal="left"/>
    </xf>
    <xf numFmtId="3" fontId="28" fillId="0" borderId="11" xfId="0" applyNumberFormat="1" applyFont="1" applyBorder="1" applyAlignment="1">
      <alignment horizontal="center" vertical="center"/>
    </xf>
    <xf numFmtId="0" fontId="28" fillId="0" borderId="11" xfId="0" applyFont="1" applyBorder="1" applyAlignment="1">
      <alignment horizontal="center" vertical="center"/>
    </xf>
    <xf numFmtId="0" fontId="28" fillId="0" borderId="11" xfId="0" applyFont="1" applyBorder="1" applyAlignment="1">
      <alignment horizontal="left" vertical="center" indent="3"/>
    </xf>
    <xf numFmtId="3" fontId="28" fillId="0" borderId="42" xfId="0" applyNumberFormat="1" applyFont="1" applyBorder="1" applyAlignment="1">
      <alignment horizontal="center" vertical="center"/>
    </xf>
    <xf numFmtId="0" fontId="28" fillId="0" borderId="42" xfId="0" applyFont="1" applyBorder="1" applyAlignment="1">
      <alignment horizontal="center" vertical="center"/>
    </xf>
    <xf numFmtId="0" fontId="28" fillId="0" borderId="42" xfId="0" applyFont="1" applyBorder="1" applyAlignment="1">
      <alignment horizontal="left" vertical="center" indent="3"/>
    </xf>
    <xf numFmtId="3" fontId="28" fillId="0" borderId="43" xfId="0" applyNumberFormat="1" applyFont="1" applyBorder="1" applyAlignment="1">
      <alignment horizontal="center" vertical="center"/>
    </xf>
    <xf numFmtId="0" fontId="28" fillId="0" borderId="43" xfId="0" applyFont="1" applyBorder="1" applyAlignment="1">
      <alignment horizontal="center" vertical="center"/>
    </xf>
    <xf numFmtId="0" fontId="28" fillId="0" borderId="43" xfId="0" applyFont="1" applyBorder="1" applyAlignment="1">
      <alignment horizontal="left" indent="3"/>
    </xf>
    <xf numFmtId="0" fontId="10" fillId="0" borderId="7" xfId="0" applyFont="1" applyBorder="1" applyAlignment="1">
      <alignment vertical="center"/>
    </xf>
    <xf numFmtId="3" fontId="28" fillId="0" borderId="7" xfId="0" applyNumberFormat="1" applyFont="1" applyBorder="1" applyAlignment="1">
      <alignment horizontal="center" vertical="center"/>
    </xf>
    <xf numFmtId="0" fontId="10" fillId="0" borderId="7" xfId="0" applyFont="1" applyBorder="1"/>
    <xf numFmtId="0" fontId="28" fillId="0" borderId="42" xfId="0" applyFont="1" applyBorder="1" applyAlignment="1">
      <alignment horizontal="left" indent="3"/>
    </xf>
    <xf numFmtId="0" fontId="10" fillId="0" borderId="0" xfId="0" applyFont="1"/>
    <xf numFmtId="0" fontId="10" fillId="0" borderId="12" xfId="0" applyFont="1" applyBorder="1" applyAlignment="1">
      <alignment horizontal="left" vertical="center" wrapText="1"/>
    </xf>
    <xf numFmtId="3" fontId="28" fillId="0" borderId="0" xfId="0" applyNumberFormat="1" applyFont="1" applyAlignment="1">
      <alignment horizontal="center" vertical="center"/>
    </xf>
    <xf numFmtId="0" fontId="10" fillId="0" borderId="7" xfId="0" applyFont="1" applyBorder="1" applyAlignment="1">
      <alignment horizontal="left"/>
    </xf>
    <xf numFmtId="0" fontId="13" fillId="0" borderId="0" xfId="0" applyFont="1" applyBorder="1" applyAlignment="1">
      <alignment horizontal="left"/>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3" fontId="13" fillId="0" borderId="0" xfId="0" applyNumberFormat="1" applyFont="1" applyAlignment="1">
      <alignment vertical="center"/>
    </xf>
    <xf numFmtId="164" fontId="13" fillId="0" borderId="0" xfId="2" applyNumberFormat="1" applyFont="1" applyBorder="1" applyAlignment="1">
      <alignment horizontal="center" vertical="center"/>
    </xf>
    <xf numFmtId="43" fontId="13" fillId="0" borderId="0" xfId="2" applyFont="1" applyBorder="1" applyAlignment="1">
      <alignment horizontal="center" vertical="center"/>
    </xf>
    <xf numFmtId="3" fontId="13" fillId="0" borderId="0" xfId="0" applyNumberFormat="1" applyFont="1" applyBorder="1" applyAlignment="1">
      <alignment horizontal="center" vertical="center"/>
    </xf>
    <xf numFmtId="0" fontId="13" fillId="0" borderId="0" xfId="0" applyFont="1" applyBorder="1" applyAlignment="1">
      <alignment horizontal="right" vertical="center"/>
    </xf>
    <xf numFmtId="14" fontId="13" fillId="0" borderId="0" xfId="0" applyNumberFormat="1" applyFont="1" applyBorder="1" applyAlignment="1">
      <alignment vertical="center"/>
    </xf>
    <xf numFmtId="14" fontId="13"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34" fillId="0" borderId="75" xfId="4" applyFont="1" applyBorder="1" applyAlignment="1">
      <alignment horizontal="center" vertical="center" wrapText="1"/>
    </xf>
    <xf numFmtId="0" fontId="34" fillId="0" borderId="87" xfId="4" applyFont="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6" fillId="0" borderId="0" xfId="0" applyFont="1" applyAlignment="1">
      <alignment vertical="center" wrapText="1"/>
    </xf>
    <xf numFmtId="0" fontId="10" fillId="0" borderId="45" xfId="0" applyFont="1" applyBorder="1" applyAlignment="1">
      <alignment wrapText="1"/>
    </xf>
    <xf numFmtId="0" fontId="10" fillId="0" borderId="95" xfId="0" applyFont="1" applyBorder="1" applyAlignment="1">
      <alignment horizontal="left" wrapText="1"/>
    </xf>
    <xf numFmtId="0" fontId="12" fillId="0" borderId="98" xfId="0" applyFont="1" applyBorder="1" applyAlignment="1">
      <alignment vertical="center" wrapText="1"/>
    </xf>
    <xf numFmtId="0" fontId="12" fillId="0" borderId="99" xfId="0" applyFont="1" applyFill="1" applyBorder="1" applyAlignment="1">
      <alignment vertical="center" wrapText="1"/>
    </xf>
    <xf numFmtId="0" fontId="38" fillId="3" borderId="10" xfId="0" applyFont="1" applyFill="1" applyBorder="1" applyAlignment="1">
      <alignment horizontal="center" vertical="center"/>
    </xf>
    <xf numFmtId="0" fontId="9" fillId="0" borderId="19" xfId="5" applyFont="1" applyBorder="1" applyAlignment="1">
      <alignment horizontal="center" vertical="center" wrapText="1"/>
    </xf>
    <xf numFmtId="0" fontId="6" fillId="0" borderId="0" xfId="0" applyFont="1" applyBorder="1" applyAlignment="1">
      <alignment horizontal="left" vertical="center" wrapText="1"/>
    </xf>
    <xf numFmtId="14" fontId="6" fillId="0" borderId="0" xfId="0" applyNumberFormat="1" applyFont="1" applyBorder="1" applyAlignment="1">
      <alignment vertical="center" wrapText="1"/>
    </xf>
    <xf numFmtId="3" fontId="6" fillId="0" borderId="0" xfId="0" applyNumberFormat="1" applyFont="1" applyBorder="1" applyAlignment="1">
      <alignment vertical="center" wrapText="1"/>
    </xf>
    <xf numFmtId="2" fontId="6" fillId="0" borderId="0" xfId="0" applyNumberFormat="1" applyFont="1" applyBorder="1" applyAlignment="1">
      <alignment horizontal="right" vertical="center" wrapText="1"/>
    </xf>
    <xf numFmtId="14" fontId="6" fillId="0" borderId="0" xfId="0" applyNumberFormat="1" applyFont="1" applyAlignment="1">
      <alignment vertical="center" wrapText="1"/>
    </xf>
    <xf numFmtId="2" fontId="6" fillId="0" borderId="0" xfId="0" applyNumberFormat="1" applyFont="1" applyAlignment="1">
      <alignment horizontal="right" vertical="center" wrapText="1"/>
    </xf>
    <xf numFmtId="0" fontId="7" fillId="0" borderId="75" xfId="0" applyFont="1" applyBorder="1" applyAlignment="1">
      <alignment horizontal="center" vertical="center" wrapText="1"/>
    </xf>
    <xf numFmtId="0" fontId="37" fillId="0" borderId="0" xfId="0" applyFont="1" applyAlignment="1">
      <alignment vertical="center"/>
    </xf>
    <xf numFmtId="0" fontId="6" fillId="0" borderId="75" xfId="5" applyFont="1" applyBorder="1" applyAlignment="1">
      <alignment horizontal="center" vertical="center" wrapText="1"/>
    </xf>
    <xf numFmtId="0" fontId="35" fillId="0" borderId="21" xfId="0" applyFont="1" applyBorder="1" applyAlignment="1">
      <alignment horizontal="center" vertical="center" wrapText="1"/>
    </xf>
    <xf numFmtId="0" fontId="35" fillId="0" borderId="19" xfId="0" applyFont="1" applyBorder="1" applyAlignment="1">
      <alignment horizontal="center" vertical="center" wrapText="1"/>
    </xf>
    <xf numFmtId="3" fontId="6" fillId="0" borderId="0" xfId="0" applyNumberFormat="1" applyFont="1" applyBorder="1" applyAlignment="1">
      <alignment horizontal="center" vertical="center" wrapText="1"/>
    </xf>
    <xf numFmtId="43" fontId="6" fillId="0" borderId="0" xfId="2" applyFont="1" applyBorder="1" applyAlignment="1">
      <alignment horizontal="right" vertical="center" wrapText="1"/>
    </xf>
    <xf numFmtId="10" fontId="6" fillId="0" borderId="0" xfId="3" applyNumberFormat="1" applyFont="1" applyBorder="1" applyAlignment="1">
      <alignment vertical="center" wrapText="1"/>
    </xf>
    <xf numFmtId="43" fontId="6" fillId="0" borderId="0" xfId="2" applyFont="1" applyBorder="1" applyAlignment="1">
      <alignment vertical="center" wrapText="1"/>
    </xf>
    <xf numFmtId="0" fontId="35" fillId="0" borderId="21" xfId="0" applyFont="1" applyFill="1" applyBorder="1" applyAlignment="1">
      <alignment horizontal="center" vertical="center" wrapText="1"/>
    </xf>
    <xf numFmtId="0" fontId="37" fillId="0" borderId="0" xfId="0" applyFont="1" applyAlignment="1">
      <alignment horizontal="center" vertical="center" wrapText="1"/>
    </xf>
    <xf numFmtId="0" fontId="6" fillId="0" borderId="89" xfId="0" applyFont="1" applyBorder="1"/>
    <xf numFmtId="0" fontId="6" fillId="0" borderId="81" xfId="0" applyFont="1" applyBorder="1" applyAlignment="1">
      <alignment horizontal="left" vertical="center"/>
    </xf>
    <xf numFmtId="0" fontId="6" fillId="0" borderId="90" xfId="0" applyFont="1" applyBorder="1"/>
    <xf numFmtId="0" fontId="6" fillId="0" borderId="81" xfId="0" applyFont="1" applyBorder="1" applyAlignment="1">
      <alignment horizontal="left" vertical="center" wrapText="1"/>
    </xf>
    <xf numFmtId="0" fontId="6" fillId="0" borderId="89" xfId="0" applyFont="1" applyBorder="1" applyAlignment="1">
      <alignment vertical="center" wrapText="1"/>
    </xf>
    <xf numFmtId="0" fontId="6" fillId="0" borderId="81" xfId="0" applyFont="1" applyBorder="1" applyAlignment="1">
      <alignment vertical="center" wrapText="1"/>
    </xf>
    <xf numFmtId="0" fontId="6" fillId="0" borderId="90" xfId="0" applyFont="1" applyBorder="1" applyAlignment="1">
      <alignment vertical="center" wrapText="1"/>
    </xf>
    <xf numFmtId="0" fontId="36" fillId="0" borderId="7" xfId="0" applyFont="1" applyBorder="1" applyAlignment="1">
      <alignment horizontal="center" vertical="center"/>
    </xf>
    <xf numFmtId="0" fontId="34" fillId="0" borderId="43" xfId="0" applyFont="1" applyBorder="1" applyAlignment="1">
      <alignment horizontal="left" indent="1"/>
    </xf>
    <xf numFmtId="0" fontId="38" fillId="3" borderId="7" xfId="0" applyFont="1" applyFill="1" applyBorder="1" applyAlignment="1">
      <alignment horizontal="center" vertical="center"/>
    </xf>
    <xf numFmtId="0" fontId="6" fillId="6" borderId="0" xfId="0" applyFont="1" applyFill="1" applyAlignment="1">
      <alignment horizontal="left"/>
    </xf>
    <xf numFmtId="0" fontId="6" fillId="0" borderId="0" xfId="0" applyFont="1" applyAlignment="1">
      <alignment horizontal="left"/>
    </xf>
    <xf numFmtId="0" fontId="17" fillId="6" borderId="0" xfId="0" applyFont="1" applyFill="1" applyAlignment="1">
      <alignment horizontal="left" vertical="center"/>
    </xf>
    <xf numFmtId="0" fontId="9" fillId="6" borderId="0" xfId="0" applyFont="1" applyFill="1" applyAlignment="1">
      <alignment horizontal="left" wrapText="1"/>
    </xf>
    <xf numFmtId="0" fontId="18" fillId="6" borderId="0" xfId="0" applyFont="1" applyFill="1" applyAlignment="1">
      <alignment horizontal="left"/>
    </xf>
    <xf numFmtId="0" fontId="6" fillId="6" borderId="0" xfId="0" applyFont="1" applyFill="1" applyAlignment="1">
      <alignment horizontal="left" vertical="center"/>
    </xf>
    <xf numFmtId="0" fontId="8" fillId="6" borderId="0" xfId="0" applyFont="1" applyFill="1" applyAlignment="1">
      <alignment horizontal="left" vertical="center"/>
    </xf>
    <xf numFmtId="0" fontId="8" fillId="6" borderId="0" xfId="0" applyFont="1" applyFill="1" applyAlignment="1">
      <alignment horizontal="left"/>
    </xf>
    <xf numFmtId="0" fontId="6" fillId="10" borderId="30" xfId="0" applyFont="1" applyFill="1" applyBorder="1" applyAlignment="1">
      <alignment horizontal="left"/>
    </xf>
    <xf numFmtId="0" fontId="36" fillId="9" borderId="7" xfId="0" applyFont="1" applyFill="1" applyBorder="1" applyAlignment="1">
      <alignment horizontal="center"/>
    </xf>
    <xf numFmtId="0" fontId="9" fillId="6" borderId="0" xfId="0" applyFont="1" applyFill="1" applyAlignment="1">
      <alignment horizontal="left"/>
    </xf>
    <xf numFmtId="0" fontId="6" fillId="7" borderId="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43" fillId="7" borderId="7" xfId="0" applyFont="1" applyFill="1" applyBorder="1" applyAlignment="1"/>
    <xf numFmtId="0" fontId="31" fillId="7" borderId="13" xfId="0" applyFont="1" applyFill="1" applyBorder="1" applyAlignment="1"/>
    <xf numFmtId="0" fontId="46" fillId="6" borderId="0" xfId="1" applyFont="1" applyFill="1" applyAlignment="1">
      <alignment horizontal="left" vertical="center"/>
    </xf>
    <xf numFmtId="0" fontId="18" fillId="6" borderId="0" xfId="0" applyFont="1" applyFill="1" applyAlignment="1">
      <alignment horizontal="center" vertical="center" wrapText="1"/>
    </xf>
    <xf numFmtId="0" fontId="7" fillId="8" borderId="24" xfId="0" applyFont="1" applyFill="1" applyBorder="1" applyAlignment="1">
      <alignment horizontal="left" vertical="center"/>
    </xf>
    <xf numFmtId="0" fontId="7" fillId="8" borderId="64" xfId="0" applyFont="1" applyFill="1" applyBorder="1" applyAlignment="1">
      <alignment horizontal="left" vertical="center"/>
    </xf>
    <xf numFmtId="0" fontId="6" fillId="6" borderId="0" xfId="0" applyFont="1" applyFill="1" applyBorder="1" applyAlignment="1">
      <alignment horizontal="left"/>
    </xf>
    <xf numFmtId="0" fontId="6" fillId="6" borderId="0" xfId="0" applyFont="1" applyFill="1" applyBorder="1" applyAlignment="1">
      <alignment horizontal="left" vertical="center"/>
    </xf>
    <xf numFmtId="0" fontId="6" fillId="0" borderId="107" xfId="0" applyFont="1" applyBorder="1" applyAlignment="1">
      <alignment horizontal="center" vertical="center"/>
    </xf>
    <xf numFmtId="0" fontId="48" fillId="7" borderId="7" xfId="0" applyFont="1" applyFill="1" applyBorder="1" applyAlignment="1">
      <alignment horizontal="center"/>
    </xf>
    <xf numFmtId="0" fontId="34" fillId="12" borderId="7" xfId="0" applyFont="1" applyFill="1" applyBorder="1" applyAlignment="1">
      <alignment horizontal="center"/>
    </xf>
    <xf numFmtId="0" fontId="34" fillId="12" borderId="7" xfId="0" applyFont="1" applyFill="1" applyBorder="1" applyAlignment="1">
      <alignment horizontal="left" indent="1"/>
    </xf>
    <xf numFmtId="0" fontId="23" fillId="6" borderId="0" xfId="0" applyFont="1" applyFill="1" applyBorder="1" applyAlignment="1">
      <alignment horizontal="left" vertical="center"/>
    </xf>
    <xf numFmtId="0" fontId="7" fillId="8" borderId="109" xfId="0" applyFont="1" applyFill="1" applyBorder="1" applyAlignment="1">
      <alignment horizontal="left" vertical="center"/>
    </xf>
    <xf numFmtId="0" fontId="7" fillId="8" borderId="69" xfId="0" applyFont="1" applyFill="1" applyBorder="1" applyAlignment="1">
      <alignment horizontal="left" vertical="center"/>
    </xf>
    <xf numFmtId="0" fontId="17" fillId="6" borderId="0" xfId="0" applyFont="1" applyFill="1" applyBorder="1" applyAlignment="1">
      <alignment horizontal="left" vertical="center"/>
    </xf>
    <xf numFmtId="0" fontId="6" fillId="6" borderId="0" xfId="0" applyFont="1" applyFill="1" applyAlignment="1">
      <alignment horizontal="left" wrapText="1"/>
    </xf>
    <xf numFmtId="0" fontId="7" fillId="8" borderId="112" xfId="0" applyFont="1" applyFill="1" applyBorder="1" applyAlignment="1">
      <alignment horizontal="center" vertical="center" wrapText="1"/>
    </xf>
    <xf numFmtId="0" fontId="7" fillId="8" borderId="113" xfId="0" applyFont="1" applyFill="1" applyBorder="1" applyAlignment="1">
      <alignment horizontal="center" vertical="center" wrapText="1"/>
    </xf>
    <xf numFmtId="0" fontId="18" fillId="8" borderId="113" xfId="0" applyFont="1" applyFill="1" applyBorder="1" applyAlignment="1">
      <alignment horizontal="center" vertical="center" wrapText="1"/>
    </xf>
    <xf numFmtId="0" fontId="7" fillId="8" borderId="114" xfId="0" applyFont="1" applyFill="1" applyBorder="1" applyAlignment="1">
      <alignment horizontal="center" vertical="center" wrapText="1"/>
    </xf>
    <xf numFmtId="0" fontId="6" fillId="0" borderId="0" xfId="0" applyFont="1" applyAlignment="1">
      <alignment horizontal="left" wrapText="1"/>
    </xf>
    <xf numFmtId="0" fontId="47" fillId="6" borderId="0" xfId="0" applyFont="1" applyFill="1" applyAlignment="1">
      <alignment horizontal="left"/>
    </xf>
    <xf numFmtId="0" fontId="47" fillId="11" borderId="41" xfId="0" applyFont="1" applyFill="1" applyBorder="1" applyAlignment="1">
      <alignment horizontal="center" vertical="center"/>
    </xf>
    <xf numFmtId="0" fontId="47" fillId="11" borderId="104" xfId="0" applyFont="1" applyFill="1" applyBorder="1" applyAlignment="1">
      <alignment horizontal="center" vertical="center"/>
    </xf>
    <xf numFmtId="14" fontId="47" fillId="11" borderId="104" xfId="0" applyNumberFormat="1" applyFont="1" applyFill="1" applyBorder="1" applyAlignment="1">
      <alignment horizontal="center" vertical="center"/>
    </xf>
    <xf numFmtId="3" fontId="47" fillId="11" borderId="104" xfId="0" applyNumberFormat="1" applyFont="1" applyFill="1" applyBorder="1" applyAlignment="1">
      <alignment horizontal="center" vertical="center"/>
    </xf>
    <xf numFmtId="3" fontId="47" fillId="10" borderId="103" xfId="0" applyNumberFormat="1" applyFont="1" applyFill="1" applyBorder="1" applyAlignment="1">
      <alignment horizontal="center" vertical="center"/>
    </xf>
    <xf numFmtId="4" fontId="47" fillId="10" borderId="103" xfId="0" applyNumberFormat="1" applyFont="1" applyFill="1" applyBorder="1" applyAlignment="1">
      <alignment horizontal="center" vertical="center"/>
    </xf>
    <xf numFmtId="9" fontId="47" fillId="11" borderId="104" xfId="0" applyNumberFormat="1" applyFont="1" applyFill="1" applyBorder="1" applyAlignment="1">
      <alignment horizontal="center" vertical="center"/>
    </xf>
    <xf numFmtId="0" fontId="47" fillId="11" borderId="114" xfId="0" applyFont="1" applyFill="1" applyBorder="1" applyAlignment="1">
      <alignment horizontal="center" vertical="center"/>
    </xf>
    <xf numFmtId="0" fontId="47" fillId="6" borderId="0" xfId="0" applyFont="1" applyFill="1" applyBorder="1" applyAlignment="1">
      <alignment horizontal="left" vertical="center"/>
    </xf>
    <xf numFmtId="0" fontId="47" fillId="0" borderId="0" xfId="0" applyFont="1" applyAlignment="1">
      <alignment horizontal="left"/>
    </xf>
    <xf numFmtId="0" fontId="6" fillId="0" borderId="65" xfId="0" applyFont="1" applyBorder="1" applyAlignment="1">
      <alignment horizontal="center" wrapText="1"/>
    </xf>
    <xf numFmtId="0" fontId="6" fillId="0" borderId="17" xfId="0" applyFont="1" applyBorder="1" applyAlignment="1">
      <alignment horizontal="center" wrapText="1"/>
    </xf>
    <xf numFmtId="3" fontId="37" fillId="10" borderId="15" xfId="0" applyNumberFormat="1" applyFont="1" applyFill="1" applyBorder="1" applyAlignment="1">
      <alignment horizontal="center" vertical="center"/>
    </xf>
    <xf numFmtId="4" fontId="37" fillId="10" borderId="15" xfId="0" applyNumberFormat="1" applyFont="1" applyFill="1" applyBorder="1" applyAlignment="1">
      <alignment horizontal="center" vertical="center"/>
    </xf>
    <xf numFmtId="0" fontId="6" fillId="0" borderId="17" xfId="0" applyFont="1" applyFill="1" applyBorder="1" applyAlignment="1">
      <alignment horizontal="center" wrapText="1"/>
    </xf>
    <xf numFmtId="0" fontId="6" fillId="0" borderId="57" xfId="0" applyFont="1" applyFill="1" applyBorder="1" applyAlignment="1">
      <alignment horizontal="center" wrapText="1"/>
    </xf>
    <xf numFmtId="0" fontId="6" fillId="0" borderId="64" xfId="0" applyFont="1" applyBorder="1" applyAlignment="1">
      <alignment horizontal="center" wrapText="1"/>
    </xf>
    <xf numFmtId="0" fontId="6" fillId="0" borderId="49" xfId="0" applyFont="1" applyBorder="1" applyAlignment="1">
      <alignment horizontal="center" wrapText="1"/>
    </xf>
    <xf numFmtId="3" fontId="37" fillId="10" borderId="105" xfId="0" applyNumberFormat="1" applyFont="1" applyFill="1" applyBorder="1" applyAlignment="1">
      <alignment horizontal="center" vertical="center"/>
    </xf>
    <xf numFmtId="4" fontId="37" fillId="10" borderId="105" xfId="0" applyNumberFormat="1" applyFont="1" applyFill="1" applyBorder="1" applyAlignment="1">
      <alignment horizontal="center" vertical="center"/>
    </xf>
    <xf numFmtId="0" fontId="6" fillId="0" borderId="49" xfId="0" applyFont="1" applyFill="1" applyBorder="1" applyAlignment="1">
      <alignment horizontal="center" wrapText="1"/>
    </xf>
    <xf numFmtId="0" fontId="6" fillId="0" borderId="56" xfId="0" applyFont="1" applyFill="1" applyBorder="1" applyAlignment="1">
      <alignment horizontal="center" wrapText="1"/>
    </xf>
    <xf numFmtId="0" fontId="49" fillId="6" borderId="0" xfId="0" applyFont="1" applyFill="1" applyBorder="1" applyAlignment="1">
      <alignment horizontal="left" vertical="center"/>
    </xf>
    <xf numFmtId="0" fontId="12" fillId="3" borderId="1" xfId="0" applyFont="1" applyFill="1" applyBorder="1"/>
    <xf numFmtId="0" fontId="12" fillId="3" borderId="43" xfId="0" applyFont="1" applyFill="1" applyBorder="1"/>
    <xf numFmtId="0" fontId="12" fillId="3" borderId="7" xfId="0" applyFont="1" applyFill="1" applyBorder="1" applyAlignment="1">
      <alignment horizontal="center"/>
    </xf>
    <xf numFmtId="0" fontId="12" fillId="3" borderId="4" xfId="0" applyFont="1" applyFill="1" applyBorder="1" applyAlignment="1">
      <alignment horizontal="left"/>
    </xf>
    <xf numFmtId="0" fontId="12" fillId="3" borderId="11" xfId="0" applyFont="1" applyFill="1" applyBorder="1" applyAlignment="1">
      <alignment horizontal="left"/>
    </xf>
    <xf numFmtId="0" fontId="12" fillId="3" borderId="43" xfId="0" applyFont="1" applyFill="1" applyBorder="1" applyAlignment="1">
      <alignment horizontal="left"/>
    </xf>
    <xf numFmtId="0" fontId="48" fillId="7" borderId="1" xfId="0" applyFont="1" applyFill="1" applyBorder="1" applyAlignment="1"/>
    <xf numFmtId="166" fontId="12" fillId="13" borderId="11" xfId="2" applyNumberFormat="1" applyFont="1" applyFill="1" applyBorder="1" applyAlignment="1">
      <alignment horizontal="right"/>
    </xf>
    <xf numFmtId="43" fontId="12" fillId="13" borderId="11" xfId="2" applyFont="1" applyFill="1" applyBorder="1" applyAlignment="1">
      <alignment horizontal="right"/>
    </xf>
    <xf numFmtId="0" fontId="35" fillId="12" borderId="41" xfId="0" applyFont="1" applyFill="1" applyBorder="1" applyAlignment="1">
      <alignment wrapText="1"/>
    </xf>
    <xf numFmtId="0" fontId="35" fillId="12" borderId="24" xfId="0" applyFont="1" applyFill="1" applyBorder="1" applyAlignment="1">
      <alignment wrapText="1"/>
    </xf>
    <xf numFmtId="0" fontId="34" fillId="12" borderId="38" xfId="0" applyFont="1" applyFill="1" applyBorder="1" applyAlignment="1">
      <alignment horizontal="left" wrapText="1"/>
    </xf>
    <xf numFmtId="0" fontId="34" fillId="12" borderId="11" xfId="0" applyFont="1" applyFill="1" applyBorder="1" applyAlignment="1">
      <alignment wrapText="1"/>
    </xf>
    <xf numFmtId="0" fontId="48" fillId="7" borderId="43" xfId="0" applyFont="1" applyFill="1" applyBorder="1" applyAlignment="1">
      <alignment horizontal="center"/>
    </xf>
    <xf numFmtId="0" fontId="48" fillId="7" borderId="42" xfId="0" applyFont="1" applyFill="1" applyBorder="1" applyAlignment="1">
      <alignment horizontal="center" vertical="top"/>
    </xf>
    <xf numFmtId="0" fontId="48" fillId="7" borderId="7" xfId="0" applyFont="1" applyFill="1" applyBorder="1" applyAlignment="1">
      <alignment horizontal="center" vertical="center"/>
    </xf>
    <xf numFmtId="0" fontId="48" fillId="7" borderId="7" xfId="0" applyFont="1" applyFill="1" applyBorder="1" applyAlignment="1">
      <alignment vertical="center"/>
    </xf>
    <xf numFmtId="0" fontId="34" fillId="3" borderId="7" xfId="0" applyFont="1" applyFill="1" applyBorder="1"/>
    <xf numFmtId="0" fontId="12" fillId="3" borderId="46" xfId="0" applyFont="1" applyFill="1" applyBorder="1" applyAlignment="1">
      <alignment horizontal="left" vertical="center" wrapText="1"/>
    </xf>
    <xf numFmtId="0" fontId="48" fillId="7" borderId="7" xfId="0" applyFont="1" applyFill="1" applyBorder="1" applyAlignment="1">
      <alignment horizontal="center" vertical="center" wrapText="1"/>
    </xf>
    <xf numFmtId="0" fontId="48" fillId="7" borderId="10" xfId="0" applyFont="1" applyFill="1" applyBorder="1" applyAlignment="1">
      <alignment horizontal="center" vertical="center" wrapText="1"/>
    </xf>
    <xf numFmtId="0" fontId="42" fillId="7" borderId="7" xfId="0" applyFont="1" applyFill="1" applyBorder="1" applyAlignment="1">
      <alignment horizontal="center"/>
    </xf>
    <xf numFmtId="0" fontId="41" fillId="7" borderId="7" xfId="0" applyFont="1" applyFill="1" applyBorder="1" applyAlignment="1">
      <alignment horizontal="center" vertical="center"/>
    </xf>
    <xf numFmtId="0" fontId="31" fillId="7" borderId="7" xfId="0" applyFont="1" applyFill="1" applyBorder="1" applyAlignment="1">
      <alignment vertical="center"/>
    </xf>
    <xf numFmtId="0" fontId="31" fillId="7" borderId="8" xfId="0" applyFont="1" applyFill="1" applyBorder="1" applyAlignment="1">
      <alignment vertical="center"/>
    </xf>
    <xf numFmtId="0" fontId="31" fillId="7" borderId="9" xfId="0" applyFont="1" applyFill="1" applyBorder="1" applyAlignment="1">
      <alignment vertical="center"/>
    </xf>
    <xf numFmtId="0" fontId="31" fillId="7" borderId="10" xfId="0" applyFont="1" applyFill="1" applyBorder="1" applyAlignment="1">
      <alignment vertical="center"/>
    </xf>
    <xf numFmtId="0" fontId="6" fillId="6" borderId="0" xfId="0" applyFont="1" applyFill="1"/>
    <xf numFmtId="0" fontId="7" fillId="6" borderId="0" xfId="0" applyFont="1" applyFill="1" applyAlignment="1">
      <alignment vertical="center"/>
    </xf>
    <xf numFmtId="0" fontId="7" fillId="0" borderId="0" xfId="0" applyFont="1" applyAlignment="1">
      <alignment vertical="center"/>
    </xf>
    <xf numFmtId="0" fontId="35" fillId="0" borderId="75" xfId="4" applyFont="1" applyBorder="1" applyAlignment="1">
      <alignment horizontal="center" vertical="center" wrapText="1"/>
    </xf>
    <xf numFmtId="0" fontId="52" fillId="14" borderId="0" xfId="0" applyFont="1" applyFill="1"/>
    <xf numFmtId="0" fontId="52" fillId="6" borderId="0" xfId="0" applyFont="1" applyFill="1" applyAlignment="1">
      <alignment vertical="center"/>
    </xf>
    <xf numFmtId="0" fontId="1" fillId="0" borderId="21" xfId="0" applyFont="1" applyBorder="1" applyAlignment="1">
      <alignment vertical="center" wrapText="1"/>
    </xf>
    <xf numFmtId="0" fontId="1" fillId="0" borderId="21" xfId="0" applyFont="1" applyBorder="1" applyAlignment="1">
      <alignment vertical="center"/>
    </xf>
    <xf numFmtId="0" fontId="1" fillId="0" borderId="22" xfId="0" applyFont="1" applyBorder="1" applyAlignment="1">
      <alignment vertical="center" wrapText="1"/>
    </xf>
    <xf numFmtId="0" fontId="1" fillId="0" borderId="21" xfId="0" applyFont="1" applyFill="1" applyBorder="1" applyAlignment="1">
      <alignment vertical="center" wrapText="1"/>
    </xf>
    <xf numFmtId="0" fontId="1" fillId="0" borderId="43" xfId="0" applyFont="1" applyBorder="1" applyAlignment="1">
      <alignment horizontal="left"/>
    </xf>
    <xf numFmtId="0" fontId="1" fillId="0" borderId="42" xfId="0" applyFont="1" applyBorder="1" applyAlignment="1">
      <alignment horizontal="center" vertical="center"/>
    </xf>
    <xf numFmtId="3" fontId="1" fillId="0" borderId="42" xfId="0" applyNumberFormat="1" applyFont="1" applyBorder="1" applyAlignment="1">
      <alignment horizontal="center" vertical="center"/>
    </xf>
    <xf numFmtId="0" fontId="1" fillId="0" borderId="42" xfId="0" applyFont="1" applyBorder="1" applyAlignment="1">
      <alignment horizontal="left"/>
    </xf>
    <xf numFmtId="0" fontId="1" fillId="0" borderId="11" xfId="0" applyFont="1" applyBorder="1" applyAlignment="1">
      <alignment horizontal="left"/>
    </xf>
    <xf numFmtId="10" fontId="1" fillId="0" borderId="11" xfId="3" applyNumberFormat="1" applyFont="1" applyBorder="1" applyAlignment="1">
      <alignment horizontal="center" vertical="center"/>
    </xf>
    <xf numFmtId="0" fontId="1" fillId="0" borderId="0" xfId="0" applyFont="1"/>
    <xf numFmtId="0" fontId="1" fillId="0" borderId="42" xfId="0" applyFont="1" applyBorder="1"/>
    <xf numFmtId="0" fontId="1" fillId="3" borderId="46" xfId="0" applyFont="1" applyFill="1" applyBorder="1" applyAlignment="1">
      <alignment horizontal="left" indent="3"/>
    </xf>
    <xf numFmtId="0" fontId="1" fillId="3" borderId="4" xfId="0" applyFont="1" applyFill="1" applyBorder="1" applyAlignment="1">
      <alignment horizontal="left" indent="3"/>
    </xf>
    <xf numFmtId="0" fontId="1" fillId="0" borderId="11" xfId="0" applyFont="1" applyBorder="1"/>
    <xf numFmtId="0" fontId="1" fillId="0" borderId="43" xfId="0" applyFont="1" applyBorder="1"/>
    <xf numFmtId="0" fontId="1" fillId="3" borderId="42" xfId="0" applyFont="1" applyFill="1" applyBorder="1" applyAlignment="1">
      <alignment horizontal="left" indent="3"/>
    </xf>
    <xf numFmtId="0" fontId="1" fillId="3" borderId="11" xfId="0" applyFont="1" applyFill="1" applyBorder="1" applyAlignment="1">
      <alignment horizontal="left" indent="3"/>
    </xf>
    <xf numFmtId="0" fontId="1" fillId="13" borderId="11" xfId="0" applyFont="1" applyFill="1" applyBorder="1"/>
    <xf numFmtId="0" fontId="1" fillId="3" borderId="43" xfId="0" applyFont="1" applyFill="1" applyBorder="1" applyAlignment="1">
      <alignment horizontal="left" indent="3"/>
    </xf>
    <xf numFmtId="0" fontId="1" fillId="13" borderId="43" xfId="0" applyFont="1" applyFill="1" applyBorder="1"/>
    <xf numFmtId="0" fontId="1" fillId="3" borderId="46" xfId="0" applyFont="1" applyFill="1" applyBorder="1" applyAlignment="1">
      <alignment horizontal="left" vertical="center" wrapText="1" indent="3"/>
    </xf>
    <xf numFmtId="0" fontId="1" fillId="3" borderId="42" xfId="0" applyFont="1" applyFill="1" applyBorder="1" applyAlignment="1">
      <alignment horizontal="left" vertical="center" wrapText="1" indent="3"/>
    </xf>
    <xf numFmtId="0" fontId="1" fillId="0" borderId="26" xfId="0" applyFont="1" applyBorder="1" applyAlignment="1">
      <alignment horizontal="center" vertical="center"/>
    </xf>
    <xf numFmtId="3" fontId="1" fillId="0" borderId="26" xfId="0" applyNumberFormat="1" applyFont="1" applyBorder="1" applyAlignment="1">
      <alignment horizontal="center" vertical="center"/>
    </xf>
    <xf numFmtId="0" fontId="1" fillId="0" borderId="35" xfId="0" applyFont="1" applyBorder="1" applyAlignment="1">
      <alignment horizontal="center" vertical="center"/>
    </xf>
    <xf numFmtId="10" fontId="1" fillId="0" borderId="74" xfId="3" applyNumberFormat="1" applyFont="1" applyBorder="1" applyAlignment="1">
      <alignment horizontal="center" vertical="center"/>
    </xf>
    <xf numFmtId="0" fontId="1" fillId="0" borderId="42" xfId="0" applyFont="1" applyBorder="1" applyAlignment="1">
      <alignment horizontal="left" vertical="center" indent="5"/>
    </xf>
    <xf numFmtId="166" fontId="1" fillId="0" borderId="42" xfId="2" applyNumberFormat="1" applyFont="1" applyBorder="1" applyAlignment="1">
      <alignment horizontal="right"/>
    </xf>
    <xf numFmtId="0" fontId="1" fillId="0" borderId="42" xfId="0" applyFont="1" applyFill="1" applyBorder="1" applyAlignment="1">
      <alignment horizontal="left" vertical="center" indent="5"/>
    </xf>
    <xf numFmtId="43" fontId="1" fillId="0" borderId="42" xfId="2" applyFont="1" applyBorder="1" applyAlignment="1">
      <alignment horizontal="right"/>
    </xf>
    <xf numFmtId="2" fontId="1" fillId="0" borderId="0" xfId="0" applyNumberFormat="1" applyFont="1" applyAlignment="1">
      <alignment horizontal="right"/>
    </xf>
    <xf numFmtId="0" fontId="1" fillId="0" borderId="46" xfId="0" applyFont="1" applyBorder="1" applyAlignment="1">
      <alignment horizontal="left" vertical="center" indent="5"/>
    </xf>
    <xf numFmtId="0" fontId="1" fillId="3" borderId="1" xfId="0" applyFont="1" applyFill="1" applyBorder="1" applyAlignment="1">
      <alignment horizontal="left" vertical="center" indent="3"/>
    </xf>
    <xf numFmtId="0" fontId="1" fillId="3" borderId="46" xfId="0" applyFont="1" applyFill="1" applyBorder="1" applyAlignment="1">
      <alignment horizontal="left" wrapText="1" indent="3"/>
    </xf>
    <xf numFmtId="165" fontId="1" fillId="0" borderId="7" xfId="3" applyNumberFormat="1" applyFont="1" applyBorder="1" applyAlignment="1">
      <alignment horizontal="center" vertical="center"/>
    </xf>
    <xf numFmtId="0" fontId="1" fillId="0" borderId="0" xfId="0" applyFont="1" applyAlignment="1">
      <alignment horizontal="center" vertical="center"/>
    </xf>
    <xf numFmtId="10" fontId="1" fillId="0" borderId="0" xfId="3" applyNumberFormat="1" applyFont="1" applyAlignment="1">
      <alignment horizontal="center" vertical="center"/>
    </xf>
    <xf numFmtId="165" fontId="1" fillId="0" borderId="0" xfId="3" applyNumberFormat="1" applyFont="1" applyAlignment="1">
      <alignment horizontal="center" vertical="center"/>
    </xf>
    <xf numFmtId="0" fontId="1" fillId="0" borderId="0" xfId="0" applyFont="1" applyAlignment="1">
      <alignment vertical="center"/>
    </xf>
    <xf numFmtId="0" fontId="1" fillId="0" borderId="42" xfId="0" applyFont="1" applyBorder="1" applyAlignment="1">
      <alignment vertical="center" wrapText="1"/>
    </xf>
    <xf numFmtId="9" fontId="1" fillId="0" borderId="42" xfId="3" applyFont="1" applyBorder="1" applyAlignment="1">
      <alignment horizontal="center" vertical="center"/>
    </xf>
    <xf numFmtId="0" fontId="1" fillId="0" borderId="11" xfId="0" applyFont="1" applyBorder="1" applyAlignment="1">
      <alignment vertical="center" wrapText="1"/>
    </xf>
    <xf numFmtId="9" fontId="1" fillId="0" borderId="11" xfId="3" applyFont="1" applyBorder="1" applyAlignment="1">
      <alignment horizontal="center" vertical="center"/>
    </xf>
    <xf numFmtId="0" fontId="1" fillId="0" borderId="43" xfId="0" applyFont="1" applyBorder="1" applyAlignment="1">
      <alignment horizontal="left" indent="3"/>
    </xf>
    <xf numFmtId="0" fontId="1" fillId="0" borderId="42" xfId="0" applyFont="1" applyBorder="1" applyAlignment="1">
      <alignment horizontal="left" vertical="center" indent="3"/>
    </xf>
    <xf numFmtId="0" fontId="1" fillId="0" borderId="42" xfId="0" applyFont="1" applyBorder="1" applyAlignment="1">
      <alignment horizontal="left" indent="3"/>
    </xf>
    <xf numFmtId="0" fontId="1" fillId="0" borderId="11" xfId="0" applyFont="1" applyBorder="1" applyAlignment="1">
      <alignment horizontal="center" vertical="center"/>
    </xf>
    <xf numFmtId="3" fontId="1" fillId="0" borderId="11" xfId="0" applyNumberFormat="1" applyFont="1" applyBorder="1" applyAlignment="1">
      <alignment horizontal="center" vertical="center"/>
    </xf>
    <xf numFmtId="3" fontId="1" fillId="0" borderId="7" xfId="0" applyNumberFormat="1" applyFont="1" applyBorder="1" applyAlignment="1">
      <alignment horizontal="center" vertical="center"/>
    </xf>
    <xf numFmtId="0" fontId="1" fillId="0" borderId="21" xfId="0" applyFont="1" applyBorder="1" applyAlignment="1">
      <alignment horizontal="center" vertical="center" wrapText="1"/>
    </xf>
    <xf numFmtId="0" fontId="1" fillId="0" borderId="75" xfId="4" applyFont="1" applyBorder="1" applyAlignment="1">
      <alignment horizontal="center" vertical="center" wrapText="1"/>
    </xf>
    <xf numFmtId="0" fontId="1" fillId="0" borderId="0" xfId="0" applyFont="1" applyBorder="1" applyAlignment="1">
      <alignment horizontal="center" vertical="center" wrapText="1"/>
    </xf>
    <xf numFmtId="0" fontId="41" fillId="7" borderId="8" xfId="0" applyFont="1" applyFill="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17" fillId="14" borderId="0" xfId="0" applyFont="1" applyFill="1" applyAlignment="1">
      <alignment horizontal="left"/>
    </xf>
    <xf numFmtId="0" fontId="17" fillId="6" borderId="0" xfId="0" applyFont="1" applyFill="1" applyAlignment="1">
      <alignment horizontal="left"/>
    </xf>
    <xf numFmtId="0" fontId="41" fillId="7" borderId="8" xfId="0" applyFont="1" applyFill="1" applyBorder="1" applyAlignment="1">
      <alignment horizontal="center"/>
    </xf>
    <xf numFmtId="0" fontId="7" fillId="11" borderId="32" xfId="0" applyFont="1" applyFill="1" applyBorder="1" applyAlignment="1">
      <alignment horizontal="left" vertical="center" wrapText="1"/>
    </xf>
    <xf numFmtId="0" fontId="6" fillId="0" borderId="118" xfId="0" applyFont="1" applyBorder="1" applyAlignment="1">
      <alignment horizontal="center" vertical="center"/>
    </xf>
    <xf numFmtId="0" fontId="6" fillId="6" borderId="31" xfId="0" applyFont="1" applyFill="1" applyBorder="1" applyAlignment="1">
      <alignment horizontal="left"/>
    </xf>
    <xf numFmtId="0" fontId="41" fillId="7" borderId="119"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120" xfId="0" applyFont="1" applyFill="1" applyBorder="1" applyAlignment="1">
      <alignment horizontal="center" vertical="center"/>
    </xf>
    <xf numFmtId="0" fontId="53" fillId="11" borderId="34" xfId="0" applyFont="1" applyFill="1" applyBorder="1" applyAlignment="1">
      <alignment horizontal="left" vertical="center" wrapText="1"/>
    </xf>
    <xf numFmtId="0" fontId="54" fillId="10" borderId="21" xfId="0" applyFont="1" applyFill="1" applyBorder="1" applyAlignment="1">
      <alignment horizontal="center" vertical="center"/>
    </xf>
    <xf numFmtId="0" fontId="6" fillId="14" borderId="33" xfId="0" applyFont="1" applyFill="1" applyBorder="1" applyAlignment="1">
      <alignment horizontal="left"/>
    </xf>
    <xf numFmtId="0" fontId="9" fillId="11" borderId="121" xfId="0" applyFont="1" applyFill="1" applyBorder="1" applyAlignment="1">
      <alignment horizontal="left" vertical="center" wrapText="1" indent="1"/>
    </xf>
    <xf numFmtId="0" fontId="6" fillId="0" borderId="122" xfId="0" applyFont="1" applyBorder="1" applyAlignment="1">
      <alignment horizontal="center" vertical="center"/>
    </xf>
    <xf numFmtId="0" fontId="56" fillId="11" borderId="34" xfId="0" applyFont="1" applyFill="1" applyBorder="1" applyAlignment="1">
      <alignment horizontal="left" vertical="center" wrapText="1"/>
    </xf>
    <xf numFmtId="0" fontId="6" fillId="11" borderId="11" xfId="0" applyFont="1" applyFill="1" applyBorder="1" applyAlignment="1">
      <alignment horizontal="left" vertical="center" wrapText="1" indent="1"/>
    </xf>
    <xf numFmtId="0" fontId="6" fillId="0" borderId="123" xfId="0" applyFont="1" applyBorder="1" applyAlignment="1">
      <alignment horizontal="center" vertical="center"/>
    </xf>
    <xf numFmtId="0" fontId="6" fillId="0" borderId="6" xfId="0" applyFont="1" applyBorder="1" applyAlignment="1">
      <alignment horizontal="center" vertical="center"/>
    </xf>
    <xf numFmtId="0" fontId="6" fillId="11" borderId="91" xfId="0" applyFont="1" applyFill="1" applyBorder="1" applyAlignment="1">
      <alignment horizontal="left" vertical="center" wrapText="1"/>
    </xf>
    <xf numFmtId="0" fontId="6" fillId="0" borderId="115" xfId="0" applyFont="1" applyBorder="1" applyAlignment="1">
      <alignment horizontal="center" vertical="center"/>
    </xf>
    <xf numFmtId="0" fontId="6" fillId="14" borderId="92" xfId="0" applyFont="1" applyFill="1" applyBorder="1" applyAlignment="1">
      <alignment horizontal="left"/>
    </xf>
    <xf numFmtId="0" fontId="6" fillId="14" borderId="0" xfId="0" applyFont="1" applyFill="1" applyBorder="1" applyAlignment="1">
      <alignment horizontal="left"/>
    </xf>
    <xf numFmtId="0" fontId="6" fillId="14" borderId="0" xfId="0" applyFont="1" applyFill="1" applyBorder="1" applyAlignment="1">
      <alignment horizontal="center" vertical="center"/>
    </xf>
    <xf numFmtId="0" fontId="59" fillId="6" borderId="0" xfId="0" applyFont="1" applyFill="1" applyBorder="1" applyAlignment="1">
      <alignment horizontal="left"/>
    </xf>
    <xf numFmtId="0" fontId="59" fillId="14" borderId="0" xfId="0" applyFont="1" applyFill="1" applyBorder="1" applyAlignment="1">
      <alignment horizontal="left"/>
    </xf>
    <xf numFmtId="0" fontId="6" fillId="14" borderId="31" xfId="0" applyFont="1" applyFill="1" applyBorder="1" applyAlignment="1">
      <alignment horizontal="left"/>
    </xf>
    <xf numFmtId="0" fontId="53" fillId="11" borderId="91" xfId="0" applyFont="1" applyFill="1" applyBorder="1" applyAlignment="1">
      <alignment horizontal="left" vertical="center" wrapText="1"/>
    </xf>
    <xf numFmtId="0" fontId="54" fillId="10" borderId="115" xfId="0" applyFont="1" applyFill="1" applyBorder="1" applyAlignment="1">
      <alignment horizontal="center" vertical="center"/>
    </xf>
    <xf numFmtId="0" fontId="53" fillId="6" borderId="0" xfId="0" applyFont="1" applyFill="1" applyBorder="1" applyAlignment="1">
      <alignment horizontal="left"/>
    </xf>
    <xf numFmtId="0" fontId="56" fillId="11" borderId="32" xfId="0" applyFont="1" applyFill="1" applyBorder="1" applyAlignment="1">
      <alignment horizontal="left" vertical="center" wrapText="1"/>
    </xf>
    <xf numFmtId="0" fontId="54" fillId="10" borderId="118" xfId="0" applyFont="1" applyFill="1" applyBorder="1" applyAlignment="1">
      <alignment horizontal="center" vertical="center"/>
    </xf>
    <xf numFmtId="0" fontId="6" fillId="11" borderId="34" xfId="0" applyFont="1" applyFill="1" applyBorder="1" applyAlignment="1">
      <alignment horizontal="left" vertical="center" wrapText="1"/>
    </xf>
    <xf numFmtId="0" fontId="6" fillId="0" borderId="21" xfId="0" applyFont="1" applyFill="1" applyBorder="1" applyAlignment="1">
      <alignment horizontal="center" vertical="center"/>
    </xf>
    <xf numFmtId="0" fontId="6" fillId="14" borderId="33" xfId="0" applyFont="1" applyFill="1" applyBorder="1" applyAlignment="1">
      <alignment horizontal="left" vertical="center"/>
    </xf>
    <xf numFmtId="0" fontId="6" fillId="0" borderId="115" xfId="0" applyFont="1" applyFill="1" applyBorder="1" applyAlignment="1">
      <alignment horizontal="left" vertical="center"/>
    </xf>
    <xf numFmtId="0" fontId="59" fillId="6" borderId="0" xfId="0" applyFont="1" applyFill="1" applyBorder="1" applyAlignment="1">
      <alignment horizontal="left" vertical="center"/>
    </xf>
    <xf numFmtId="0" fontId="59" fillId="14" borderId="0" xfId="0" applyFont="1" applyFill="1" applyBorder="1" applyAlignment="1">
      <alignment horizontal="left" vertical="center"/>
    </xf>
    <xf numFmtId="0" fontId="56" fillId="11" borderId="45" xfId="0" applyFont="1" applyFill="1" applyBorder="1" applyAlignment="1">
      <alignment horizontal="left" vertical="center" wrapText="1"/>
    </xf>
    <xf numFmtId="0" fontId="6" fillId="11" borderId="124" xfId="0" applyFont="1" applyFill="1" applyBorder="1" applyAlignment="1">
      <alignment horizontal="left" vertical="center" wrapText="1"/>
    </xf>
    <xf numFmtId="0" fontId="6" fillId="11" borderId="125" xfId="0" applyFont="1" applyFill="1" applyBorder="1" applyAlignment="1">
      <alignment horizontal="left" vertical="center" wrapText="1"/>
    </xf>
    <xf numFmtId="0" fontId="6" fillId="0" borderId="78" xfId="0" applyFont="1" applyFill="1" applyBorder="1" applyAlignment="1">
      <alignment horizontal="center" vertical="center"/>
    </xf>
    <xf numFmtId="0" fontId="6" fillId="14" borderId="77" xfId="0" applyFont="1" applyFill="1" applyBorder="1" applyAlignment="1">
      <alignment horizontal="left"/>
    </xf>
    <xf numFmtId="0" fontId="6" fillId="11" borderId="95" xfId="0" applyFont="1" applyFill="1" applyBorder="1" applyAlignment="1">
      <alignment horizontal="left" vertical="center" wrapText="1"/>
    </xf>
    <xf numFmtId="0" fontId="6" fillId="0" borderId="115" xfId="0" applyFont="1" applyFill="1" applyBorder="1" applyAlignment="1">
      <alignment horizontal="center" vertical="center"/>
    </xf>
    <xf numFmtId="0" fontId="6" fillId="6" borderId="92" xfId="0" applyFont="1" applyFill="1" applyBorder="1" applyAlignment="1">
      <alignment horizontal="left"/>
    </xf>
    <xf numFmtId="0" fontId="18" fillId="6" borderId="0" xfId="0" applyFont="1" applyFill="1" applyBorder="1" applyAlignment="1">
      <alignment horizontal="center" vertical="center" wrapText="1"/>
    </xf>
    <xf numFmtId="0" fontId="6" fillId="14" borderId="0" xfId="0" applyFont="1" applyFill="1" applyAlignment="1">
      <alignment horizontal="left"/>
    </xf>
    <xf numFmtId="0" fontId="6" fillId="14" borderId="0" xfId="0" applyFont="1" applyFill="1" applyBorder="1" applyAlignment="1">
      <alignment horizontal="left" vertical="center" wrapText="1"/>
    </xf>
    <xf numFmtId="0" fontId="8" fillId="14" borderId="0" xfId="0" applyFont="1" applyFill="1" applyBorder="1" applyAlignment="1">
      <alignment horizontal="left"/>
    </xf>
    <xf numFmtId="0" fontId="40" fillId="7" borderId="12" xfId="0" applyFont="1" applyFill="1" applyBorder="1" applyAlignment="1">
      <alignment horizontal="left" vertical="center" wrapText="1"/>
    </xf>
    <xf numFmtId="0" fontId="40" fillId="7" borderId="13" xfId="0" applyFont="1" applyFill="1" applyBorder="1" applyAlignment="1">
      <alignment horizontal="left" vertical="center" wrapText="1"/>
    </xf>
    <xf numFmtId="0" fontId="40" fillId="7" borderId="14" xfId="0" applyFont="1" applyFill="1" applyBorder="1" applyAlignment="1">
      <alignment horizontal="left" vertical="center" wrapText="1"/>
    </xf>
    <xf numFmtId="0" fontId="6" fillId="6" borderId="0" xfId="0" applyFont="1" applyFill="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1" fillId="7" borderId="8" xfId="0" applyFont="1" applyFill="1" applyBorder="1" applyAlignment="1">
      <alignment horizontal="center"/>
    </xf>
    <xf numFmtId="0" fontId="31" fillId="7" borderId="9" xfId="0" applyFont="1" applyFill="1" applyBorder="1" applyAlignment="1">
      <alignment horizontal="center"/>
    </xf>
    <xf numFmtId="0" fontId="31" fillId="7" borderId="10" xfId="0" applyFont="1" applyFill="1" applyBorder="1" applyAlignment="1">
      <alignment horizontal="center"/>
    </xf>
    <xf numFmtId="0" fontId="42" fillId="7" borderId="1"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3" xfId="0" applyFont="1" applyFill="1" applyBorder="1" applyAlignment="1">
      <alignment horizontal="center" vertical="center"/>
    </xf>
    <xf numFmtId="0" fontId="42" fillId="7" borderId="4" xfId="0" applyFont="1" applyFill="1" applyBorder="1" applyAlignment="1">
      <alignment horizontal="center" vertical="center"/>
    </xf>
    <xf numFmtId="0" fontId="42" fillId="7" borderId="5" xfId="0" applyFont="1" applyFill="1" applyBorder="1" applyAlignment="1">
      <alignment horizontal="center" vertical="center"/>
    </xf>
    <xf numFmtId="0" fontId="42" fillId="7" borderId="6" xfId="0" applyFont="1" applyFill="1" applyBorder="1" applyAlignment="1">
      <alignment horizontal="center" vertical="center"/>
    </xf>
    <xf numFmtId="0" fontId="31" fillId="7" borderId="41" xfId="0" applyFont="1" applyFill="1" applyBorder="1" applyAlignment="1">
      <alignment horizontal="center"/>
    </xf>
    <xf numFmtId="0" fontId="31" fillId="7" borderId="40" xfId="0" applyFont="1" applyFill="1" applyBorder="1" applyAlignment="1">
      <alignment horizontal="center"/>
    </xf>
    <xf numFmtId="0" fontId="31" fillId="7" borderId="39" xfId="0" applyFont="1" applyFill="1"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0" fontId="6" fillId="0" borderId="96" xfId="0" applyFont="1" applyBorder="1" applyAlignment="1">
      <alignment horizontal="center"/>
    </xf>
    <xf numFmtId="0" fontId="6" fillId="0" borderId="97" xfId="0" applyFont="1" applyBorder="1" applyAlignment="1">
      <alignment horizontal="center"/>
    </xf>
    <xf numFmtId="0" fontId="17" fillId="7" borderId="8" xfId="0" applyFont="1" applyFill="1" applyBorder="1" applyAlignment="1">
      <alignment horizontal="center"/>
    </xf>
    <xf numFmtId="0" fontId="17" fillId="7" borderId="9" xfId="0" applyFont="1" applyFill="1" applyBorder="1" applyAlignment="1">
      <alignment horizontal="center"/>
    </xf>
    <xf numFmtId="0" fontId="17" fillId="7" borderId="10" xfId="0" applyFont="1" applyFill="1" applyBorder="1" applyAlignment="1">
      <alignment horizontal="center"/>
    </xf>
    <xf numFmtId="0" fontId="44" fillId="7" borderId="8" xfId="0" applyFont="1" applyFill="1" applyBorder="1" applyAlignment="1">
      <alignment horizontal="center" wrapText="1"/>
    </xf>
    <xf numFmtId="0" fontId="44" fillId="7" borderId="10" xfId="0" applyFont="1" applyFill="1" applyBorder="1" applyAlignment="1">
      <alignment horizontal="center" wrapText="1"/>
    </xf>
    <xf numFmtId="0" fontId="44" fillId="7" borderId="8" xfId="0" applyFont="1" applyFill="1" applyBorder="1" applyAlignment="1">
      <alignment horizontal="center"/>
    </xf>
    <xf numFmtId="0" fontId="44" fillId="7" borderId="9" xfId="0" applyFont="1" applyFill="1" applyBorder="1" applyAlignment="1">
      <alignment horizontal="center"/>
    </xf>
    <xf numFmtId="0" fontId="44" fillId="7" borderId="10" xfId="0" applyFont="1" applyFill="1" applyBorder="1" applyAlignment="1">
      <alignment horizontal="center"/>
    </xf>
    <xf numFmtId="0" fontId="43" fillId="7" borderId="100" xfId="0" applyFont="1" applyFill="1" applyBorder="1" applyAlignment="1">
      <alignment horizontal="center"/>
    </xf>
    <xf numFmtId="0" fontId="43" fillId="7" borderId="101" xfId="0" applyFont="1" applyFill="1" applyBorder="1" applyAlignment="1">
      <alignment horizontal="center"/>
    </xf>
    <xf numFmtId="0" fontId="43" fillId="7" borderId="102" xfId="0" applyFont="1" applyFill="1" applyBorder="1" applyAlignment="1">
      <alignment horizontal="center"/>
    </xf>
    <xf numFmtId="0" fontId="41" fillId="7" borderId="8" xfId="0" applyFont="1" applyFill="1" applyBorder="1" applyAlignment="1">
      <alignment horizontal="center" vertical="center"/>
    </xf>
    <xf numFmtId="0" fontId="41" fillId="7" borderId="9" xfId="0" applyFont="1" applyFill="1" applyBorder="1" applyAlignment="1">
      <alignment horizontal="center" vertical="center"/>
    </xf>
    <xf numFmtId="0" fontId="41" fillId="7" borderId="10" xfId="0" applyFont="1" applyFill="1" applyBorder="1" applyAlignment="1">
      <alignment horizontal="center" vertical="center"/>
    </xf>
    <xf numFmtId="0" fontId="6" fillId="0" borderId="25" xfId="0" applyFont="1" applyFill="1" applyBorder="1" applyAlignment="1">
      <alignment horizontal="center" vertical="center"/>
    </xf>
    <xf numFmtId="0" fontId="44" fillId="7" borderId="27" xfId="0" applyFont="1" applyFill="1" applyBorder="1" applyAlignment="1">
      <alignment horizontal="center"/>
    </xf>
    <xf numFmtId="0" fontId="44" fillId="7" borderId="28" xfId="0" applyFont="1" applyFill="1" applyBorder="1" applyAlignment="1">
      <alignment horizontal="center"/>
    </xf>
    <xf numFmtId="0" fontId="44" fillId="7" borderId="29" xfId="0" applyFont="1" applyFill="1" applyBorder="1" applyAlignment="1">
      <alignment horizontal="center"/>
    </xf>
    <xf numFmtId="0" fontId="40" fillId="7" borderId="12" xfId="0" applyFont="1" applyFill="1" applyBorder="1" applyAlignment="1">
      <alignment horizontal="left" vertical="center"/>
    </xf>
    <xf numFmtId="0" fontId="40" fillId="7" borderId="13" xfId="0" applyFont="1" applyFill="1" applyBorder="1" applyAlignment="1">
      <alignment horizontal="left" vertical="center"/>
    </xf>
    <xf numFmtId="0" fontId="40" fillId="7" borderId="14" xfId="0" applyFont="1" applyFill="1" applyBorder="1" applyAlignment="1">
      <alignment horizontal="left" vertical="center"/>
    </xf>
    <xf numFmtId="0" fontId="9" fillId="0" borderId="116" xfId="0" applyFont="1" applyBorder="1" applyAlignment="1">
      <alignment horizontal="left" vertical="center"/>
    </xf>
    <xf numFmtId="0" fontId="9" fillId="0" borderId="117" xfId="0" applyFont="1" applyBorder="1" applyAlignment="1">
      <alignment horizontal="left" vertical="center"/>
    </xf>
    <xf numFmtId="0" fontId="47" fillId="0" borderId="105" xfId="0" applyFont="1" applyBorder="1" applyAlignment="1">
      <alignment horizontal="left" vertical="center"/>
    </xf>
    <xf numFmtId="0" fontId="47" fillId="0" borderId="106" xfId="0" applyFont="1" applyBorder="1" applyAlignment="1">
      <alignment horizontal="left" vertical="center"/>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41" fillId="7" borderId="102" xfId="0" applyFont="1" applyFill="1" applyBorder="1" applyAlignment="1">
      <alignment horizontal="center" vertical="center"/>
    </xf>
    <xf numFmtId="0" fontId="6" fillId="12" borderId="118" xfId="0" applyFont="1" applyFill="1" applyBorder="1" applyAlignment="1">
      <alignment horizontal="center" vertical="center"/>
    </xf>
    <xf numFmtId="0" fontId="6" fillId="12" borderId="21" xfId="0" applyFont="1" applyFill="1" applyBorder="1" applyAlignment="1">
      <alignment horizontal="center" vertical="center"/>
    </xf>
    <xf numFmtId="0" fontId="6" fillId="12" borderId="115" xfId="0" applyFont="1" applyFill="1" applyBorder="1" applyAlignment="1">
      <alignment horizontal="center" vertical="center"/>
    </xf>
    <xf numFmtId="0" fontId="48" fillId="7" borderId="8" xfId="0" applyFont="1" applyFill="1" applyBorder="1" applyAlignment="1">
      <alignment horizontal="center"/>
    </xf>
    <xf numFmtId="0" fontId="48" fillId="7" borderId="9" xfId="0" applyFont="1" applyFill="1" applyBorder="1" applyAlignment="1">
      <alignment horizontal="center"/>
    </xf>
    <xf numFmtId="0" fontId="48" fillId="7" borderId="10" xfId="0" applyFont="1" applyFill="1" applyBorder="1" applyAlignment="1">
      <alignment horizontal="center"/>
    </xf>
    <xf numFmtId="0" fontId="44" fillId="7" borderId="41" xfId="0" applyFont="1" applyFill="1" applyBorder="1" applyAlignment="1">
      <alignment horizontal="center"/>
    </xf>
    <xf numFmtId="0" fontId="44" fillId="7" borderId="40" xfId="0" applyFont="1" applyFill="1" applyBorder="1" applyAlignment="1">
      <alignment horizontal="center"/>
    </xf>
    <xf numFmtId="0" fontId="44" fillId="7" borderId="39" xfId="0" applyFont="1" applyFill="1" applyBorder="1" applyAlignment="1">
      <alignment horizontal="center"/>
    </xf>
    <xf numFmtId="0" fontId="40" fillId="7" borderId="37" xfId="0" applyFont="1" applyFill="1" applyBorder="1" applyAlignment="1">
      <alignment horizontal="left" vertical="center"/>
    </xf>
    <xf numFmtId="0" fontId="40" fillId="7" borderId="108" xfId="0" applyFont="1" applyFill="1" applyBorder="1" applyAlignment="1">
      <alignment horizontal="left" vertical="center"/>
    </xf>
    <xf numFmtId="0" fontId="40" fillId="7" borderId="36" xfId="0" applyFont="1" applyFill="1" applyBorder="1" applyAlignment="1">
      <alignment horizontal="left" vertical="center"/>
    </xf>
    <xf numFmtId="0" fontId="9" fillId="0" borderId="44"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0" borderId="106" xfId="0" applyFont="1" applyBorder="1" applyAlignment="1">
      <alignment horizontal="left" vertical="center"/>
    </xf>
    <xf numFmtId="0" fontId="50" fillId="7" borderId="8" xfId="0" applyFont="1" applyFill="1" applyBorder="1" applyAlignment="1">
      <alignment horizontal="center"/>
    </xf>
    <xf numFmtId="0" fontId="50" fillId="7" borderId="9" xfId="0" applyFont="1" applyFill="1" applyBorder="1" applyAlignment="1">
      <alignment horizontal="center"/>
    </xf>
    <xf numFmtId="0" fontId="50" fillId="7" borderId="10" xfId="0" applyFont="1" applyFill="1" applyBorder="1" applyAlignment="1">
      <alignment horizontal="center"/>
    </xf>
    <xf numFmtId="0" fontId="45" fillId="7" borderId="1" xfId="0" applyFont="1" applyFill="1" applyBorder="1" applyAlignment="1">
      <alignment horizontal="center" vertical="center"/>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wrapText="1"/>
    </xf>
    <xf numFmtId="0" fontId="36" fillId="0" borderId="10" xfId="0" applyFont="1" applyBorder="1" applyAlignment="1">
      <alignment horizontal="center" vertical="center" wrapText="1"/>
    </xf>
    <xf numFmtId="0" fontId="48" fillId="7" borderId="1" xfId="0" applyFont="1" applyFill="1" applyBorder="1" applyAlignment="1">
      <alignment horizontal="center"/>
    </xf>
    <xf numFmtId="0" fontId="48" fillId="7" borderId="3" xfId="0" applyFont="1" applyFill="1" applyBorder="1" applyAlignment="1">
      <alignment horizontal="center"/>
    </xf>
    <xf numFmtId="0" fontId="0" fillId="0" borderId="72" xfId="0" applyBorder="1" applyAlignment="1">
      <alignment horizontal="center"/>
    </xf>
    <xf numFmtId="0" fontId="0" fillId="0" borderId="71" xfId="0" applyBorder="1" applyAlignment="1">
      <alignment horizontal="center"/>
    </xf>
    <xf numFmtId="0" fontId="0" fillId="0" borderId="65" xfId="0" applyBorder="1" applyAlignment="1">
      <alignment horizontal="center"/>
    </xf>
    <xf numFmtId="0" fontId="0" fillId="0" borderId="52" xfId="0" applyBorder="1" applyAlignment="1">
      <alignment horizontal="center"/>
    </xf>
    <xf numFmtId="0" fontId="0" fillId="0" borderId="70" xfId="0" applyBorder="1" applyAlignment="1">
      <alignment horizontal="center"/>
    </xf>
    <xf numFmtId="0" fontId="0" fillId="0" borderId="6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4" borderId="73" xfId="0" applyFill="1" applyBorder="1" applyAlignment="1">
      <alignment horizontal="center"/>
    </xf>
    <xf numFmtId="0" fontId="0" fillId="4" borderId="0" xfId="0" applyFill="1" applyBorder="1" applyAlignment="1">
      <alignment horizontal="center"/>
    </xf>
    <xf numFmtId="0" fontId="0" fillId="0" borderId="66" xfId="0" applyBorder="1" applyAlignment="1">
      <alignment horizontal="center"/>
    </xf>
    <xf numFmtId="0" fontId="0" fillId="0" borderId="54" xfId="0" applyBorder="1" applyAlignment="1">
      <alignment horizontal="center"/>
    </xf>
    <xf numFmtId="0" fontId="0" fillId="0" borderId="64" xfId="0" applyBorder="1" applyAlignment="1">
      <alignment horizontal="center"/>
    </xf>
    <xf numFmtId="0" fontId="0" fillId="0" borderId="48" xfId="0" applyBorder="1" applyAlignment="1">
      <alignment horizontal="center"/>
    </xf>
    <xf numFmtId="0" fontId="0" fillId="0" borderId="17" xfId="0" applyBorder="1" applyAlignment="1">
      <alignment horizontal="center"/>
    </xf>
    <xf numFmtId="0" fontId="0" fillId="0" borderId="49" xfId="0" applyBorder="1" applyAlignment="1">
      <alignment horizontal="center"/>
    </xf>
    <xf numFmtId="0" fontId="0" fillId="0" borderId="15" xfId="0" applyBorder="1" applyAlignment="1">
      <alignment horizontal="center"/>
    </xf>
    <xf numFmtId="0" fontId="0" fillId="0" borderId="62" xfId="0" applyBorder="1" applyAlignment="1">
      <alignment horizontal="center"/>
    </xf>
    <xf numFmtId="0" fontId="0" fillId="0" borderId="59" xfId="0" applyBorder="1" applyAlignment="1">
      <alignment horizontal="center"/>
    </xf>
    <xf numFmtId="0" fontId="0" fillId="0" borderId="58" xfId="0" applyBorder="1" applyAlignment="1">
      <alignment horizontal="center"/>
    </xf>
    <xf numFmtId="0" fontId="0" fillId="0" borderId="18" xfId="0" applyBorder="1" applyAlignment="1">
      <alignment horizontal="center"/>
    </xf>
    <xf numFmtId="0" fontId="0" fillId="0" borderId="57" xfId="0" applyBorder="1" applyAlignment="1">
      <alignment horizontal="center"/>
    </xf>
    <xf numFmtId="0" fontId="0" fillId="0" borderId="50" xfId="0" applyBorder="1" applyAlignment="1">
      <alignment horizontal="center"/>
    </xf>
    <xf numFmtId="0" fontId="0" fillId="0" borderId="56" xfId="0" applyBorder="1" applyAlignment="1">
      <alignment horizont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0" xfId="0" applyFont="1" applyFill="1" applyBorder="1" applyAlignment="1">
      <alignment horizontal="center" vertical="center"/>
    </xf>
    <xf numFmtId="0" fontId="41" fillId="7" borderId="8" xfId="0" applyFont="1" applyFill="1" applyBorder="1" applyAlignment="1">
      <alignment horizontal="left" vertical="center" indent="1"/>
    </xf>
    <xf numFmtId="0" fontId="41" fillId="7" borderId="9" xfId="0" applyFont="1" applyFill="1" applyBorder="1" applyAlignment="1">
      <alignment horizontal="left" vertical="center" indent="1"/>
    </xf>
    <xf numFmtId="0" fontId="41" fillId="7" borderId="10" xfId="0" applyFont="1" applyFill="1" applyBorder="1" applyAlignment="1">
      <alignment horizontal="left" vertical="center" indent="1"/>
    </xf>
    <xf numFmtId="0" fontId="31" fillId="7" borderId="1" xfId="0" applyFont="1" applyFill="1" applyBorder="1" applyAlignment="1">
      <alignment horizontal="center" vertical="center"/>
    </xf>
    <xf numFmtId="0" fontId="31" fillId="7" borderId="2" xfId="0" applyFont="1" applyFill="1" applyBorder="1" applyAlignment="1">
      <alignment horizontal="center" vertical="center"/>
    </xf>
    <xf numFmtId="0" fontId="50" fillId="7" borderId="1" xfId="0" applyFont="1" applyFill="1" applyBorder="1" applyAlignment="1">
      <alignment horizontal="center" vertical="center"/>
    </xf>
    <xf numFmtId="0" fontId="50" fillId="7" borderId="2" xfId="0" applyFont="1" applyFill="1" applyBorder="1" applyAlignment="1">
      <alignment horizontal="center" vertical="center"/>
    </xf>
    <xf numFmtId="0" fontId="50" fillId="7" borderId="3" xfId="0" applyFont="1" applyFill="1" applyBorder="1" applyAlignment="1">
      <alignment horizontal="center" vertical="center"/>
    </xf>
    <xf numFmtId="0" fontId="50" fillId="7" borderId="4" xfId="0" applyFont="1" applyFill="1" applyBorder="1" applyAlignment="1">
      <alignment horizontal="center" vertical="center"/>
    </xf>
    <xf numFmtId="0" fontId="50" fillId="7" borderId="5" xfId="0" applyFont="1" applyFill="1" applyBorder="1" applyAlignment="1">
      <alignment horizontal="center" vertical="center"/>
    </xf>
    <xf numFmtId="0" fontId="50" fillId="7" borderId="6" xfId="0" applyFont="1" applyFill="1" applyBorder="1" applyAlignment="1">
      <alignment horizontal="center" vertical="center"/>
    </xf>
    <xf numFmtId="0" fontId="51" fillId="7" borderId="12" xfId="0" applyFont="1" applyFill="1" applyBorder="1" applyAlignment="1">
      <alignment horizontal="center" vertical="center"/>
    </xf>
    <xf numFmtId="0" fontId="51" fillId="7" borderId="13" xfId="0" applyFont="1" applyFill="1" applyBorder="1" applyAlignment="1">
      <alignment horizontal="center" vertical="center"/>
    </xf>
    <xf numFmtId="0" fontId="51" fillId="7" borderId="14" xfId="0" applyFont="1" applyFill="1" applyBorder="1" applyAlignment="1">
      <alignment horizontal="center" vertical="center"/>
    </xf>
    <xf numFmtId="0" fontId="45" fillId="7" borderId="46" xfId="0" applyFont="1" applyFill="1" applyBorder="1" applyAlignment="1">
      <alignment horizontal="center" vertical="center"/>
    </xf>
    <xf numFmtId="0" fontId="45" fillId="7" borderId="47" xfId="0" applyFont="1" applyFill="1" applyBorder="1" applyAlignment="1">
      <alignment horizontal="center" vertical="center"/>
    </xf>
    <xf numFmtId="0" fontId="9" fillId="0" borderId="32"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91" xfId="0" applyFont="1" applyBorder="1" applyAlignment="1">
      <alignment horizontal="center" vertical="center" wrapText="1"/>
    </xf>
    <xf numFmtId="0" fontId="39" fillId="0" borderId="92" xfId="0" applyFont="1" applyBorder="1" applyAlignment="1">
      <alignment horizontal="center" vertical="center" wrapText="1"/>
    </xf>
    <xf numFmtId="0" fontId="51" fillId="7" borderId="12" xfId="0" applyFont="1" applyFill="1" applyBorder="1" applyAlignment="1">
      <alignment vertical="center"/>
    </xf>
    <xf numFmtId="0" fontId="51" fillId="7" borderId="13" xfId="0" applyFont="1" applyFill="1" applyBorder="1" applyAlignment="1">
      <alignment vertical="center"/>
    </xf>
    <xf numFmtId="0" fontId="51" fillId="7" borderId="14" xfId="0" applyFont="1" applyFill="1" applyBorder="1" applyAlignment="1">
      <alignment vertical="center"/>
    </xf>
    <xf numFmtId="0" fontId="51" fillId="7" borderId="8" xfId="0" applyFont="1" applyFill="1" applyBorder="1" applyAlignment="1">
      <alignment horizontal="left" vertical="center"/>
    </xf>
    <xf numFmtId="0" fontId="51" fillId="7" borderId="9" xfId="0" applyFont="1" applyFill="1" applyBorder="1" applyAlignment="1">
      <alignment horizontal="left" vertical="center"/>
    </xf>
    <xf numFmtId="0" fontId="51" fillId="7" borderId="88" xfId="0" applyFont="1" applyFill="1" applyBorder="1" applyAlignment="1">
      <alignment horizontal="left" vertical="center"/>
    </xf>
    <xf numFmtId="0" fontId="51" fillId="7" borderId="8" xfId="0" applyFont="1" applyFill="1" applyBorder="1" applyAlignment="1">
      <alignment vertical="center"/>
    </xf>
    <xf numFmtId="0" fontId="51" fillId="7" borderId="9" xfId="0" applyFont="1" applyFill="1" applyBorder="1" applyAlignment="1">
      <alignment vertical="center"/>
    </xf>
    <xf numFmtId="0" fontId="51" fillId="7" borderId="10" xfId="0" applyFont="1" applyFill="1" applyBorder="1" applyAlignment="1">
      <alignment vertical="center"/>
    </xf>
    <xf numFmtId="0" fontId="42" fillId="7" borderId="1"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42" fillId="7" borderId="4"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42" fillId="7" borderId="6" xfId="0" applyFont="1" applyFill="1" applyBorder="1" applyAlignment="1">
      <alignment horizontal="center" vertical="center" wrapText="1"/>
    </xf>
  </cellXfs>
  <cellStyles count="6">
    <cellStyle name="Comma" xfId="2" builtinId="3"/>
    <cellStyle name="Hyperlink" xfId="1" builtinId="8"/>
    <cellStyle name="Normal" xfId="0" builtinId="0"/>
    <cellStyle name="Normal 2" xfId="4" xr:uid="{B21B5788-0974-4963-A2E4-46BD7176653F}"/>
    <cellStyle name="Normal 2 2" xfId="5" xr:uid="{C6CC281B-6942-4BC5-A70E-267F5A37404C}"/>
    <cellStyle name="Percent" xfId="3" builtinId="5"/>
  </cellStyles>
  <dxfs count="201">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9"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numFmt numFmtId="164" formatCode="_-* #,##0.0000_-;\-* #,##0.0000_-;_-* &quot;-&quot;??_-;_-@_-"/>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numFmt numFmtId="3" formatCode="#,##0"/>
      <alignment horizontal="center"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font>
        <b val="0"/>
        <i/>
        <strike val="0"/>
        <condense val="0"/>
        <extend val="0"/>
        <outline val="0"/>
        <shadow val="0"/>
        <u val="none"/>
        <vertAlign val="baseline"/>
        <sz val="10"/>
        <color theme="1"/>
        <name val="Arial"/>
        <family val="2"/>
        <scheme val="none"/>
      </font>
      <numFmt numFmtId="19" formatCode="dd/mm/yyyy"/>
      <alignment horizontal="general"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10"/>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numFmt numFmtId="164" formatCode="_-* #,##0.0000_-;\-* #,##0.0000_-;_-* &quot;-&quot;??_-;_-@_-"/>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theme="4"/>
      </font>
    </dxf>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F6623E-17E7-4D5B-BC1F-4E05D7D8EC75}" name="Table43" displayName="Table43" ref="B17:K18" totalsRowShown="0" headerRowDxfId="197" dataDxfId="196" tableBorderDxfId="195">
  <autoFilter ref="B17:K18" xr:uid="{00000000-0009-0000-0100-000002000000}"/>
  <tableColumns count="10">
    <tableColumn id="27" xr3:uid="{00000000-0010-0000-0000-00001B000000}" name="No." dataDxfId="194"/>
    <tableColumn id="1" xr3:uid="{00000000-0010-0000-0000-000001000000}" name="PCN" dataDxfId="193"/>
    <tableColumn id="4" xr3:uid="{00000000-0010-0000-0000-000004000000}" name="Country origin" dataDxfId="192"/>
    <tableColumn id="5" xr3:uid="{00000000-0010-0000-0000-000005000000}" name="Supplier" dataDxfId="191"/>
    <tableColumn id="8" xr3:uid="{00000000-0010-0000-0000-000008000000}" name="Date of purchase" dataDxfId="190"/>
    <tableColumn id="14" xr3:uid="{00000000-0010-0000-0000-00000E000000}" name="Volume (Tonnes)" dataDxfId="189"/>
    <tableColumn id="13" xr3:uid="{00000000-0010-0000-0000-00000D000000}" name="Value" dataDxfId="188"/>
    <tableColumn id="23" xr3:uid="{00000000-0010-0000-0000-000017000000}" name="Invoice currency" dataDxfId="187" dataCellStyle="Comma"/>
    <tableColumn id="24" xr3:uid="{00000000-0010-0000-0000-000018000000}" name="Exchange rate" dataDxfId="186" dataCellStyle="Comma"/>
    <tableColumn id="2" xr3:uid="{00000000-0010-0000-0000-000002000000}" name="Converted value" dataDxfId="185">
      <calculatedColumnFormula>Table43[Value]*Table43[Exchange rate]</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B5BF8A7-CD03-466A-9EE4-3653F3921014}" name="Table4311" displayName="Table4311" ref="A8:K9" totalsRowShown="0" headerRowDxfId="94" dataDxfId="93" tableBorderDxfId="92">
  <autoFilter ref="A8:K9" xr:uid="{00000000-0009-0000-0100-000002000000}"/>
  <tableColumns count="11">
    <tableColumn id="27" xr3:uid="{8912BF81-CA82-44A2-AA4B-84F6A8D7EB3D}" name="No." dataDxfId="91"/>
    <tableColumn id="1" xr3:uid="{24B46F93-0855-441A-A39C-9AD6CE43C0D5}" name="Reference number of the fuel purchase" dataDxfId="90"/>
    <tableColumn id="13" xr3:uid="{6EC0B28E-2B07-4E34-A4A2-2FFF24BCB483}" name="Date of fuel purchase" dataDxfId="89"/>
    <tableColumn id="8" xr3:uid="{BEC06A7D-EEE5-4962-B8AA-FF896696F38A}" name="What vessel/machinery used for" dataDxfId="88"/>
    <tableColumn id="2" xr3:uid="{7819F165-F86A-4505-BDB7-7FC5D2A63E29}" name="Indicate if vessel is related to goods" dataDxfId="87"/>
    <tableColumn id="4" xr3:uid="{8F6E6C87-6452-4A48-945E-3A4E400EBE12}" name="Purchase price of fuel" dataDxfId="86"/>
    <tableColumn id="3" xr3:uid="{939DCC05-67CA-45FC-B4AC-0580E661F0B7}" name="Rate of tax normally payable" dataDxfId="85" dataCellStyle="Comma"/>
    <tableColumn id="7" xr3:uid="{29E635DF-E61D-43F1-827E-940086ACBE6B}" name="Amount of tax payable" dataDxfId="84" dataCellStyle="Comma"/>
    <tableColumn id="5" xr3:uid="{779F7D6E-1A2A-46CE-86DB-8C108F74F578}" name="Rate of tax actually paid" dataDxfId="83"/>
    <tableColumn id="16" xr3:uid="{132A61FB-A203-4402-9BE8-5DC684C29B9D}" name="Amount of tax actually paid" dataDxfId="82"/>
    <tableColumn id="9" xr3:uid="{16531005-10AA-4D4C-9FEC-24D44442B257}" name="Fuel supply book reference" dataDxfId="81" dataCellStyle="Comma"/>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DE3B1AC-446D-4003-AA9D-EDD23AE88789}" name="Table435" displayName="Table435" ref="A8:P9" totalsRowShown="0" headerRowDxfId="80" dataDxfId="79" tableBorderDxfId="78">
  <autoFilter ref="A8:P9" xr:uid="{00000000-0009-0000-0100-000004000000}"/>
  <tableColumns count="16">
    <tableColumn id="27" xr3:uid="{43B1D730-3346-4E1D-95EE-C5C29718C824}" name="No." dataDxfId="77"/>
    <tableColumn id="1" xr3:uid="{1E72C4FC-8CDC-43E9-A80C-9C09F1369593}" name="Loan reference number name" dataDxfId="76"/>
    <tableColumn id="13" xr3:uid="{BF4FA3D7-DE1B-4678-81CE-9F23A049AA53}" name="Is the loan fully reimbursed?" dataDxfId="75"/>
    <tableColumn id="8" xr3:uid="{6F650B0C-7158-4197-9EAF-D49AF7E77CD9}" name="Name of bank/institution providing the loan" dataDxfId="74"/>
    <tableColumn id="21" xr3:uid="{2F48E1A6-83FE-4C25-BA38-97F86BF49474}" name="Loan receipient " dataDxfId="73"/>
    <tableColumn id="2" xr3:uid="{2A904FCB-96CD-421D-A0EE-5AFFFFBEF34F}" name="Loan start date" dataDxfId="72"/>
    <tableColumn id="4" xr3:uid="{E395AC36-0132-412A-8444-055499D55385}" name="Principal amount of loan" dataDxfId="71"/>
    <tableColumn id="16" xr3:uid="{7D0CEE1D-0817-40CC-9331-63AA3C8B1DF4}" name="Repayment amount" dataDxfId="70"/>
    <tableColumn id="5" xr3:uid="{B51A726A-087D-46FB-ABD4-D62084D92B2E}" name="Repayment terms/frequency" dataDxfId="69"/>
    <tableColumn id="9" xr3:uid="{689F4852-48DA-40AF-8B68-47657E12C356}" name="Interest rate" dataDxfId="68" dataCellStyle="Comma"/>
    <tableColumn id="10" xr3:uid="{02E72E94-BE58-4A14-8A2D-6367F8C381BC}" name="Interest type" dataDxfId="67" dataCellStyle="Comma"/>
    <tableColumn id="7" xr3:uid="{ACE5DA65-ABC4-4FD5-8708-4653E807E508}" name="Purpose of loan" dataDxfId="66" dataCellStyle="Comma"/>
    <tableColumn id="3" xr3:uid="{0746F8CD-690A-4777-9C59-715DCFF56893}" name="Terms and conditions of loan" dataDxfId="65" dataCellStyle="Comma"/>
    <tableColumn id="18" xr3:uid="{F67C1FDA-21CE-4BB5-BB58-E78A52D0CC12}" name="If the loan has been redrawn at anytime during its duration: The redraw rate" dataDxfId="64"/>
    <tableColumn id="19" xr3:uid="{FAF117AA-2117-4078-A68F-F4B6C7679584}" name="If the loan has been redrawn at anytime during its duration: The redraw amount" dataDxfId="63"/>
    <tableColumn id="20" xr3:uid="{A0378D2C-F6FC-4BE5-AD00-E09BE32413D9}" name="If the loan has been redrawn at anytime during its duration: The reason for the redraw" dataDxfId="6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1FAE2B4-C5C3-4F3F-A0C1-EA9FC44D2582}" name="Table43217" displayName="Table43217" ref="A8:P9" totalsRowShown="0" headerRowDxfId="61" dataDxfId="60" tableBorderDxfId="59">
  <autoFilter ref="A8:P9" xr:uid="{00000000-0009-0000-0100-000002000000}"/>
  <tableColumns count="16">
    <tableColumn id="27" xr3:uid="{64CA1E32-39A5-4DB5-9EAB-153B442A1535}" name="No." dataDxfId="58"/>
    <tableColumn id="1" xr3:uid="{FBE9068E-A822-45D3-A336-F4C1C3728D05}" name="Reference invoice No." dataDxfId="57"/>
    <tableColumn id="13" xr3:uid="{BB2A2246-84FF-4432-8DD3-53126F8722C5}" name="Description of purchase" dataDxfId="56"/>
    <tableColumn id="8" xr3:uid="{523D65FD-B651-4108-A7CB-ACB7AA481A11}" name="Domestic or Imported?" dataDxfId="55"/>
    <tableColumn id="14" xr3:uid="{ACE76305-8AAB-461F-9931-EE13EE008584}" name="Purchase price of machine/equipement" dataDxfId="54"/>
    <tableColumn id="2" xr3:uid="{A04B4994-DD17-4BAB-BBFA-BFBD2DBE99C8}" name="What the machine/equipement was used for" dataDxfId="53"/>
    <tableColumn id="4" xr3:uid="{34F804FC-5745-4BED-8676-798B5998EFAD}" name="Is machine related to goods (YES/NO)" dataDxfId="52"/>
    <tableColumn id="3" xr3:uid="{94564F8C-30E7-426B-8770-4E23B1A519DC}" name="Rate of VAT normally payable" dataDxfId="51" dataCellStyle="Comma"/>
    <tableColumn id="7" xr3:uid="{7187DE78-8669-496D-8F68-0CC01879ABD9}" name="Amount of VAT payable" dataDxfId="50" dataCellStyle="Comma"/>
    <tableColumn id="5" xr3:uid="{383F18E9-9D82-4367-85C6-9D8732EB73E5}" name="Rate of VAT actually paid" dataDxfId="49"/>
    <tableColumn id="16" xr3:uid="{D382EB3C-1736-4B0F-BF1F-5FD7C1C96386}" name="Amount of VAT actually paid" dataDxfId="48"/>
    <tableColumn id="6" xr3:uid="{0A1CD956-CC65-4C42-81ED-AB1951A2F397}" name="Rate of import duty normally payable" dataDxfId="47" dataCellStyle="Comma"/>
    <tableColumn id="10" xr3:uid="{7C9CD4AB-7993-43CF-BCBB-04BD0E7C2F38}" name="Amount of import duty payable" dataDxfId="46" dataCellStyle="Comma"/>
    <tableColumn id="11" xr3:uid="{F8F8F8F2-E176-4708-9DE7-66F6C7466DE7}" name="Rate of import duty actually paid" dataDxfId="45"/>
    <tableColumn id="12" xr3:uid="{51CD47BD-48CD-4726-AF71-CAEF9C759355}" name="Amount of import duty actually paid" dataDxfId="44"/>
    <tableColumn id="15" xr3:uid="{AFEC1A23-69DF-490B-93F6-1E909150FA86}" name="Import document reference" dataDxfId="4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C4090F9-8A5C-468D-AD8E-E1650E375F82}" name="Table4131416171819204" displayName="Table4131416171819204" ref="A9:G15" totalsRowShown="0" headerRowDxfId="42" dataDxfId="41" tableBorderDxfId="40">
  <autoFilter ref="A9:G15" xr:uid="{E5EA8C61-67AA-4120-A28A-B0A375C54276}"/>
  <tableColumns count="7">
    <tableColumn id="27" xr3:uid="{1E6E9FDD-81DC-417D-B3DF-584EDC2C2893}" name="No." dataDxfId="39"/>
    <tableColumn id="1" xr3:uid="{06951481-80FE-451B-95C1-3CDC64C46BE4}" name="Period the subsidy is claimed for (start date - end date)" dataDxfId="38"/>
    <tableColumn id="5" xr3:uid="{06BE3BB8-BA5C-42B5-8658-2676DFF7F269}" name="No. of employees claimed" dataDxfId="37"/>
    <tableColumn id="16" xr3:uid="{E9DB4DCF-F25A-4B6A-A3C4-C630FD5A8326}" name="Length of support (in Months)" dataDxfId="36"/>
    <tableColumn id="8" xr3:uid="{FF147939-17CB-4706-BA13-AEF4285C38F0}" name="Specify whether 'Employer's share' or 'Employee's share' contribution" dataDxfId="35"/>
    <tableColumn id="2" xr3:uid="{8C404080-21F6-4C55-A37F-8E43FCD8339C}" name="Amount of Social Security support for employers/employee's per share in TL" dataDxfId="34"/>
    <tableColumn id="3" xr3:uid="{ADAAF358-5EE3-446F-ACAC-D141A31AF24F}" name="Total annual amount of the benefit claimed in TL" dataDxfId="3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DE8816-9F18-46CD-BDFB-5EB53AA84B33}" name="Table4357" displayName="Table4357" ref="A8:P9" totalsRowShown="0" headerRowDxfId="32" dataDxfId="31" tableBorderDxfId="30">
  <autoFilter ref="A8:P9" xr:uid="{00000000-0009-0000-0100-000004000000}"/>
  <tableColumns count="16">
    <tableColumn id="27" xr3:uid="{C252DC6F-C019-4DC0-9306-75304D0A21DA}" name="No." dataDxfId="29"/>
    <tableColumn id="1" xr3:uid="{6EE11541-C2E3-4F91-9676-A2C85118BEDD}" name="Credit reference number name" dataDxfId="28"/>
    <tableColumn id="13" xr3:uid="{6BF5EB33-CC78-4B13-BBE6-12EB03B35BD6}" name="Date of credit issued" dataDxfId="27"/>
    <tableColumn id="8" xr3:uid="{96B1A551-0DAD-4A36-A6E9-EBF606449491}" name="Name of bank/institution providing the credit" dataDxfId="26"/>
    <tableColumn id="21" xr3:uid="{A68EE693-1EF4-48F0-9847-3B496F48E891}" name="Credit receipient " dataDxfId="25"/>
    <tableColumn id="2" xr3:uid="{4E6F2A34-E169-4FD9-8C93-3BE85A4E3E0A}" name="Maturity date" dataDxfId="24"/>
    <tableColumn id="4" xr3:uid="{4C65526C-0428-4640-87AD-CA3385B5B517}" name="Principal amount of Credit" dataDxfId="23"/>
    <tableColumn id="16" xr3:uid="{43043CF1-7510-4D3F-B036-FD9B068A347A}" name="Payment amount" dataDxfId="22"/>
    <tableColumn id="5" xr3:uid="{E298F780-E9AE-455B-B59C-B80121EFF4A6}" name="Payment terms/frequency" dataDxfId="21"/>
    <tableColumn id="9" xr3:uid="{621FE097-9AD0-463D-9BE9-1E5CAE853917}" name="Interest rate" dataDxfId="20" dataCellStyle="Comma"/>
    <tableColumn id="10" xr3:uid="{33092B36-7E01-4BB1-B441-669EC98F80D4}" name="Interest type" dataDxfId="19" dataCellStyle="Comma"/>
    <tableColumn id="7" xr3:uid="{5A69F718-2106-4A79-BE0E-9B21E6109A2E}" name="Purpose of credit" dataDxfId="18" dataCellStyle="Comma"/>
    <tableColumn id="3" xr3:uid="{81859E4C-CC79-46E8-8822-998E015CB7F3}" name="Terms and conditions of the credit" dataDxfId="17" dataCellStyle="Comma"/>
    <tableColumn id="18" xr3:uid="{3E58AD64-7EE1-4E12-BF1A-C24EE45083C0}" name="Amount of interest support claimed from the GOT in TL" dataDxfId="16"/>
    <tableColumn id="19" xr3:uid="{C4071E62-0A29-41CE-B40C-B27EE80B0BFA}" name="Amount of interest support received from the GOT in TL2" dataDxfId="15"/>
    <tableColumn id="20" xr3:uid="{8B045101-86B4-432A-A003-7F6CA00A0A15}" name="Amount of interest paid by the company" dataDxfId="14"/>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A76CBFE-31D8-4459-8B47-338222284233}" name="Table41314161718192046" displayName="Table41314161718192046" ref="A9:K15" totalsRowShown="0" headerRowDxfId="13" dataDxfId="12" tableBorderDxfId="11">
  <autoFilter ref="A9:K15" xr:uid="{E5EA8C61-67AA-4120-A28A-B0A375C54276}"/>
  <tableColumns count="11">
    <tableColumn id="27" xr3:uid="{C4430421-CB2F-4933-82E2-0964E8E9CEA7}" name="No." dataDxfId="10"/>
    <tableColumn id="1" xr3:uid="{7FD08057-72BC-4782-A8FF-C167B9978D8C}" name="Land Tender document No." dataDxfId="9"/>
    <tableColumn id="5" xr3:uid="{2DE4DC57-89EC-4B18-99AC-99B29E65A52B}" name="Date on Tender document" dataDxfId="8"/>
    <tableColumn id="7" xr3:uid="{8D5900B9-8739-4A82-9A28-C7AF4695FD26}" name="Purchase contract document No." dataDxfId="7"/>
    <tableColumn id="6" xr3:uid="{FD538624-F460-4E3F-BEDA-869682D52BC8}" name="Date on contract document" dataDxfId="6"/>
    <tableColumn id="4" xr3:uid="{6032A2DF-0792-4C82-AFAA-1937BB193935}" name="Name of seller" dataDxfId="5"/>
    <tableColumn id="16" xr3:uid="{1F220153-12BB-4593-AAAA-45DFD9831285}" name="Name of buyer" dataDxfId="4"/>
    <tableColumn id="8" xr3:uid="{DACECEF0-5CEB-497E-8D80-43D48939FA8A}" name="Area of land involved_x000a_(㎡)" dataDxfId="3"/>
    <tableColumn id="2" xr3:uid="{26B3829F-2C34-47B9-88B3-1384023F4F8D}" name="Price paid (TL)" dataDxfId="2"/>
    <tableColumn id="3" xr3:uid="{493FA235-04D9-4ECB-A593-1575AF8E627C}" name="Value in the contract_x000a_（TL）" dataDxfId="1"/>
    <tableColumn id="9" xr3:uid="{ECCE6DD0-C3DA-4814-877E-58BB6C8B7180}" name="Reference no. of proof of payment document"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39B289-B6CA-4C45-8DC7-A4B02767E51E}" name="Table42" displayName="Table42" ref="A8:V9" totalsRowShown="0" headerRowDxfId="184" dataDxfId="183" tableBorderDxfId="182">
  <autoFilter ref="A8:V9" xr:uid="{B6C4BAD5-4335-488E-B19F-16CC0B5192FA}"/>
  <tableColumns count="22">
    <tableColumn id="27" xr3:uid="{B3693B0E-F8B9-4991-8055-EA33835A2D4E}" name="No." dataDxfId="181"/>
    <tableColumn id="1" xr3:uid="{AD21E5F1-E688-4DD3-AF5B-447227547B07}" name="Material type" dataDxfId="180"/>
    <tableColumn id="17" xr3:uid="{13E88D55-B331-4419-A69D-E9FCB2D93A57}" name="Material Description" dataDxfId="179"/>
    <tableColumn id="4" xr3:uid="{9A0E7291-B907-41E9-B3BA-D3E673FAF367}" name="Supplier" dataDxfId="178"/>
    <tableColumn id="5" xr3:uid="{8F677E6A-CD52-4A42-A732-4F676CF6A158}" name="Contact name of supplier" dataDxfId="177"/>
    <tableColumn id="8" xr3:uid="{28704941-4213-4E7A-814E-D37A8BEA6581}" name="Address of supplier" dataDxfId="176"/>
    <tableColumn id="3" xr3:uid="{5ADF4FE8-899A-4766-89EE-E2ABDC3CC412}" name="Date of purchase" dataDxfId="175"/>
    <tableColumn id="14" xr3:uid="{9BF38CA6-4A3C-49F3-90AB-324C919A24C1}" name="Country of manufacture" dataDxfId="174"/>
    <tableColumn id="13" xr3:uid="{0410A862-5E82-4586-A75F-B54C848069F9}" name="Is the provider a SOE?" dataDxfId="173"/>
    <tableColumn id="23" xr3:uid="{55203841-9B55-4BED-8527-2E6CF6067485}" name="Does the provider manufacture/produce the raw material?" dataDxfId="172" dataCellStyle="Comma"/>
    <tableColumn id="24" xr3:uid="{867510C0-3F17-4AC9-978A-2193E428DFB1}" name="Manufacturer/producer (if not the supplier)" dataDxfId="171" dataCellStyle="Comma"/>
    <tableColumn id="2" xr3:uid="{53A4835F-CF7B-4F48-BFD8-FAB6CF93D08F}" name="Is the manufacturer/producer a SOE?" dataDxfId="170"/>
    <tableColumn id="18" xr3:uid="{233108F9-BD42-4EC6-81C4-B0EE12CD238D}" name="Invoice Number" dataDxfId="169"/>
    <tableColumn id="19" xr3:uid="{0422309E-79CC-4800-8FFE-81DF77CAD8BF}" name="Date of Invoice" dataDxfId="168"/>
    <tableColumn id="6" xr3:uid="{F91DB3A7-C7D1-484F-8246-664AAD80E557}" name="Quantity (tonnes)" dataDxfId="167"/>
    <tableColumn id="7" xr3:uid="{31DF453A-B33F-404E-BDB1-A07F62BBCD7E}" name="Purchase price (excl. VAT)" dataDxfId="166"/>
    <tableColumn id="9" xr3:uid="{AF78F43E-CB54-4368-A3EF-C547A67829A2}" name="Unit price (excl. VAT)" dataDxfId="165">
      <calculatedColumnFormula>Table42[Quantity (tonnes)]/Table42[Purchase price (excl. VAT)]</calculatedColumnFormula>
    </tableColumn>
    <tableColumn id="10" xr3:uid="{FC7E7E7F-AE87-4879-93D1-C4B707592B64}" name="Currency" dataDxfId="164"/>
    <tableColumn id="11" xr3:uid="{067913A8-E09B-4429-85D2-3D5D2E916511}" name="Delivery terms" dataDxfId="163"/>
    <tableColumn id="12" xr3:uid="{8731B574-8D1A-45B7-AF0F-A822D88D1C1C}" name="Reduced price or other benefit received?" dataDxfId="162"/>
    <tableColumn id="15" xr3:uid="{B28402C4-62D2-4D8C-B846-468C82B37138}" name="File name for attachments containing contractual agreement" dataDxfId="161"/>
    <tableColumn id="16" xr3:uid="{3758C94E-CB39-485C-8BA6-BCF2D0349F83}" name="If purchased imported materials, explain the reason." dataDxfId="16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87D1BD-925E-4F38-AF78-CB93EAAC7D6A}" name="Table413" displayName="Table413" ref="A8:F14" totalsRowShown="0" headerRowDxfId="159" dataDxfId="158" tableBorderDxfId="157">
  <autoFilter ref="A8:F14" xr:uid="{00000000-0009-0000-0100-00000C000000}"/>
  <tableColumns count="6">
    <tableColumn id="27" xr3:uid="{B4EDFEB7-6096-48CB-AC95-E750321C285B}" name="No." dataDxfId="156"/>
    <tableColumn id="1" xr3:uid="{0B479DD3-458A-4D09-9F2F-3B4B51659107}" name="Licence number" dataDxfId="155"/>
    <tableColumn id="5" xr3:uid="{73FA9D9A-DE43-4F1B-B50E-A4577535F641}" name="Date of validity" dataDxfId="154"/>
    <tableColumn id="16" xr3:uid="{D0BFD9D3-8BAA-4944-9F67-B8CA8BDA405D}" name="Region" dataDxfId="153"/>
    <tableColumn id="8" xr3:uid="{EF15EADA-3983-4E78-962B-B34AB4E3E1E4}" name="Maximum production of rainbow trout (UNIT)" dataDxfId="152"/>
    <tableColumn id="7" xr3:uid="{0ACFAC34-3D51-48DE-BDF0-9E5F43906BCB}" name="Actual production of rainbow trout (UNIT)" dataDxfId="15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880523-DAFC-492C-88B8-2457445E56A1}" name="Table41314" displayName="Table41314" ref="A21:F27" totalsRowShown="0" headerRowDxfId="150" dataDxfId="149" tableBorderDxfId="148">
  <autoFilter ref="A21:F27" xr:uid="{E5EA8C61-67AA-4120-A28A-B0A375C54276}"/>
  <tableColumns count="6">
    <tableColumn id="27" xr3:uid="{84E5D4E6-5E6B-4056-8883-343B81B3F21D}" name="No." dataDxfId="147"/>
    <tableColumn id="1" xr3:uid="{12C7448E-7EF4-4A32-9AD9-3CD256728FFB}" name="Reference number of payment" dataDxfId="146"/>
    <tableColumn id="5" xr3:uid="{B2C69BD3-A619-44F8-9236-57D76616CB6A}" name="Date of government approval" dataDxfId="145"/>
    <tableColumn id="16" xr3:uid="{1CA95D66-AB65-4BA4-AD97-ADBD6DD13718}" name="Date of subsidy payment received" dataDxfId="144"/>
    <tableColumn id="8" xr3:uid="{8172AC93-0F40-4DAC-BAF5-D9227AD77BFB}" name="Total amount of subsidy received in TL" dataDxfId="143"/>
    <tableColumn id="7" xr3:uid="{F8BB5EB3-E340-4C5E-B56F-B00132EF61C6}" name="Total amount of trout produced in (UNIT)" dataDxfId="14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535B55-7F5E-481D-BD8B-8FA29A959965}" name="Table4131416" displayName="Table4131416" ref="A9:F15" totalsRowShown="0" headerRowDxfId="141" dataDxfId="140" tableBorderDxfId="139">
  <autoFilter ref="A9:F15" xr:uid="{E5EA8C61-67AA-4120-A28A-B0A375C54276}"/>
  <tableColumns count="6">
    <tableColumn id="27" xr3:uid="{507447E3-87FC-4318-9EDC-656399D73673}" name="No." dataDxfId="138"/>
    <tableColumn id="1" xr3:uid="{977C35F7-6C28-48F4-9337-291152348EF5}" name="Reference number of payment" dataDxfId="137"/>
    <tableColumn id="5" xr3:uid="{AB3BCFC2-9245-48A3-A09F-AD60ABBE094D}" name="Date of government approval" dataDxfId="136"/>
    <tableColumn id="16" xr3:uid="{4A35E551-4B38-41D0-9598-E4B1F0539F6B}" name="Date of subsidy payment received" dataDxfId="135"/>
    <tableColumn id="8" xr3:uid="{8175F343-986B-4624-BC13-BF6B64EDEF03}" name="Total amount of subsidy received in TL" dataDxfId="134"/>
    <tableColumn id="7" xr3:uid="{730DCFDC-DD3F-47AE-BF15-DC6A59E0F4AF}" name="Total amount of trout produced in (UNIT)" dataDxfId="13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D4A355-A960-486D-BD02-541512D57289}" name="Table413141617" displayName="Table413141617" ref="A9:F15" totalsRowShown="0" headerRowDxfId="132" dataDxfId="131" tableBorderDxfId="130">
  <autoFilter ref="A9:F15" xr:uid="{E5EA8C61-67AA-4120-A28A-B0A375C54276}"/>
  <tableColumns count="6">
    <tableColumn id="27" xr3:uid="{8D624F40-5902-4CDA-BDC8-24139899729B}" name="No." dataDxfId="129"/>
    <tableColumn id="1" xr3:uid="{5AAD7A92-E594-4D39-A485-6765D76103EF}" name="Reference number of payment" dataDxfId="128"/>
    <tableColumn id="5" xr3:uid="{DD3F2BD2-BF89-4865-99BB-A95E3DFC9ECA}" name="Date of government approval" dataDxfId="127"/>
    <tableColumn id="16" xr3:uid="{B7C724A0-985F-4E2E-B26F-CFA24709A835}" name="Date of subsidy payment received" dataDxfId="126"/>
    <tableColumn id="8" xr3:uid="{28DFFE8E-B19E-42D7-B281-05EB37CAEE92}" name="Total amount of subsidy received in TL" dataDxfId="125"/>
    <tableColumn id="7" xr3:uid="{D1EA19DC-7E1B-4DCB-ADBA-69B37E651F79}" name="Total amount of trout produced in (UNIT)" dataDxfId="12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4DFEB47-9B8A-43A4-9194-9824A69E9C85}" name="Table41314161718" displayName="Table41314161718" ref="A9:E15" totalsRowShown="0" headerRowDxfId="123" dataDxfId="122" tableBorderDxfId="121">
  <autoFilter ref="A9:E15" xr:uid="{E5EA8C61-67AA-4120-A28A-B0A375C54276}"/>
  <tableColumns count="5">
    <tableColumn id="27" xr3:uid="{907B6967-D997-4000-A5B1-89D4DC178463}" name="No." dataDxfId="120"/>
    <tableColumn id="1" xr3:uid="{588C90A2-C85C-4896-9B78-64F62DBF78E9}" name="Vessel refistration reference" dataDxfId="119"/>
    <tableColumn id="5" xr3:uid="{FF749439-4E2F-4F9A-AC35-2D5FDFEE82D4}" name="Date of government approval" dataDxfId="118"/>
    <tableColumn id="16" xr3:uid="{5E2F1A33-A5AD-4C51-B89C-EB3A5E26CD01}" name="Date of subsidy payment received" dataDxfId="117"/>
    <tableColumn id="8" xr3:uid="{03CC9271-F79D-433B-B8B4-A843FBF9177B}" name="Total amount of subsidy received in TL" dataDxfId="11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856936-2BCB-4851-86A3-3F8F29173B65}" name="Table4131416171819" displayName="Table4131416171819" ref="A9:G15" totalsRowShown="0" headerRowDxfId="115" dataDxfId="114" tableBorderDxfId="113">
  <autoFilter ref="A9:G15" xr:uid="{E5EA8C61-67AA-4120-A28A-B0A375C54276}"/>
  <tableColumns count="7">
    <tableColumn id="27" xr3:uid="{B50D8C09-C726-4C09-AA93-6D53AE2CDC72}" name="No." dataDxfId="112"/>
    <tableColumn id="1" xr3:uid="{EBA15A9F-E89D-42A0-8854-0E2378DF01FF}" name="Insurance policy reference" dataDxfId="111"/>
    <tableColumn id="5" xr3:uid="{3CC5FF0E-23D1-4006-A310-B0BB928DE302}" name="Period covered by insurance" dataDxfId="110"/>
    <tableColumn id="16" xr3:uid="{C2D94F9B-098C-4718-B822-41FFA81A4684}" name="Amount of insurance premium paid in TL" dataDxfId="109"/>
    <tableColumn id="8" xr3:uid="{5045EE29-06C9-4411-A698-F96D6F964A69}" name="Total amount of subsidy claimed" dataDxfId="108"/>
    <tableColumn id="2" xr3:uid="{9532D540-AFF3-457B-92A5-D0D1591318AA}" name="Total amount of subsidy received in TL" dataDxfId="107"/>
    <tableColumn id="3" xr3:uid="{9FD139FA-44EC-46E1-A847-B3BADB391CE6}" name="Date of subsidy payment received" dataDxfId="10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BB94624-B08E-4DA5-81EE-E016F83D4374}" name="Table413141617181920" displayName="Table413141617181920" ref="A9:H15" totalsRowShown="0" headerRowDxfId="105" dataDxfId="104" tableBorderDxfId="103">
  <autoFilter ref="A9:H15" xr:uid="{E5EA8C61-67AA-4120-A28A-B0A375C54276}"/>
  <tableColumns count="8">
    <tableColumn id="27" xr3:uid="{168E5F4B-4D6C-46D8-921F-0D5D7F3F35E3}" name="No." dataDxfId="102"/>
    <tableColumn id="1" xr3:uid="{98C12252-59D4-4342-B60E-63EAFC543D29}" name="Contract reference" dataDxfId="101"/>
    <tableColumn id="5" xr3:uid="{44D311C0-5125-4F09-B8A9-9F618AAA6B83}" name="Contractor" dataDxfId="100"/>
    <tableColumn id="16" xr3:uid="{EB382C36-86B4-45A4-A717-2B8506054365}" name="Amount of insurance premium paid in TL" dataDxfId="99"/>
    <tableColumn id="8" xr3:uid="{33016A76-58B2-4E93-BFEB-ECE137F8C7E0}" name="Total amount of subsidy claimed" dataDxfId="98"/>
    <tableColumn id="2" xr3:uid="{B45BA8A9-6463-49EC-B56E-BA00C1F8D7A3}" name="Total amount of subsidy received in TL" dataDxfId="97"/>
    <tableColumn id="3" xr3:uid="{D657246F-51A1-4F1E-93A8-D4D9F8467B9B}" name="Date of governmental approval for the grant" dataDxfId="96"/>
    <tableColumn id="4" xr3:uid="{BE5A99AE-6D42-4300-8462-999975BB858F}" name="Date of subsidy payment received" dataDxfId="9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4AE3-ACF8-4FE1-B4FD-D23B77B8A260}">
  <dimension ref="A1:Z59"/>
  <sheetViews>
    <sheetView tabSelected="1" zoomScale="90" zoomScaleNormal="90" workbookViewId="0">
      <selection activeCell="B3" sqref="B3:G3"/>
    </sheetView>
  </sheetViews>
  <sheetFormatPr defaultColWidth="9.1796875" defaultRowHeight="14" x14ac:dyDescent="0.3"/>
  <cols>
    <col min="1" max="1" width="8.7265625" style="4" customWidth="1"/>
    <col min="2" max="2" width="10.7265625" style="298" customWidth="1"/>
    <col min="3" max="7" width="10.7265625" style="4" customWidth="1"/>
    <col min="8" max="16384" width="9.1796875" style="4"/>
  </cols>
  <sheetData>
    <row r="1" spans="1:26" x14ac:dyDescent="0.3">
      <c r="A1" s="296"/>
      <c r="B1" s="297"/>
      <c r="C1" s="296"/>
      <c r="D1" s="296"/>
      <c r="E1" s="296"/>
      <c r="F1" s="296"/>
      <c r="G1" s="296"/>
      <c r="H1" s="296"/>
      <c r="I1" s="296"/>
      <c r="J1" s="296"/>
      <c r="K1" s="296"/>
      <c r="L1" s="296"/>
      <c r="M1" s="296"/>
      <c r="N1" s="296"/>
      <c r="O1" s="296"/>
      <c r="P1" s="296"/>
      <c r="Q1" s="296"/>
      <c r="R1" s="296"/>
      <c r="S1" s="296"/>
      <c r="T1" s="296"/>
      <c r="U1" s="296"/>
      <c r="V1" s="296"/>
      <c r="W1" s="296"/>
      <c r="X1" s="296"/>
      <c r="Y1" s="296"/>
      <c r="Z1" s="296"/>
    </row>
    <row r="2" spans="1:26" ht="14.5" thickBot="1" x14ac:dyDescent="0.35">
      <c r="A2" s="296"/>
      <c r="B2" s="297"/>
      <c r="C2" s="296"/>
      <c r="D2" s="296"/>
      <c r="E2" s="296"/>
      <c r="F2" s="296"/>
      <c r="G2" s="296"/>
      <c r="H2" s="296"/>
      <c r="I2" s="296"/>
      <c r="J2" s="296"/>
      <c r="K2" s="296"/>
      <c r="L2" s="296"/>
      <c r="M2" s="296"/>
      <c r="N2" s="296"/>
      <c r="O2" s="296"/>
      <c r="P2" s="296"/>
      <c r="Q2" s="296"/>
      <c r="R2" s="296"/>
      <c r="S2" s="296"/>
      <c r="T2" s="296"/>
      <c r="U2" s="296"/>
      <c r="V2" s="296"/>
      <c r="W2" s="296"/>
      <c r="X2" s="296"/>
      <c r="Y2" s="296"/>
      <c r="Z2" s="296"/>
    </row>
    <row r="3" spans="1:26" ht="18" customHeight="1" thickBot="1" x14ac:dyDescent="0.35">
      <c r="A3" s="296"/>
      <c r="B3" s="408" t="s">
        <v>0</v>
      </c>
      <c r="C3" s="409"/>
      <c r="D3" s="409"/>
      <c r="E3" s="409"/>
      <c r="F3" s="409"/>
      <c r="G3" s="410"/>
      <c r="H3" s="296"/>
      <c r="I3" s="296"/>
      <c r="J3" s="296"/>
      <c r="K3" s="296"/>
      <c r="L3" s="296"/>
      <c r="M3" s="296"/>
      <c r="N3" s="296"/>
      <c r="O3" s="296"/>
      <c r="P3" s="296"/>
      <c r="Q3" s="296"/>
      <c r="R3" s="296"/>
      <c r="S3" s="296"/>
      <c r="T3" s="296"/>
      <c r="U3" s="296"/>
      <c r="V3" s="296"/>
      <c r="W3" s="296"/>
      <c r="X3" s="296"/>
      <c r="Y3" s="296"/>
      <c r="Z3" s="296"/>
    </row>
    <row r="4" spans="1:26" x14ac:dyDescent="0.3">
      <c r="A4" s="296"/>
      <c r="B4" s="297"/>
      <c r="C4" s="296"/>
      <c r="D4" s="296"/>
      <c r="E4" s="296"/>
      <c r="F4" s="296"/>
      <c r="G4" s="296"/>
      <c r="H4" s="296"/>
      <c r="I4" s="296"/>
      <c r="J4" s="296"/>
      <c r="K4" s="296"/>
      <c r="L4" s="296"/>
      <c r="M4" s="296"/>
      <c r="N4" s="296"/>
      <c r="O4" s="296"/>
      <c r="P4" s="296"/>
      <c r="Q4" s="296"/>
      <c r="R4" s="296"/>
      <c r="S4" s="296"/>
      <c r="T4" s="296"/>
      <c r="U4" s="296"/>
      <c r="V4" s="296"/>
      <c r="W4" s="296"/>
      <c r="X4" s="296"/>
      <c r="Y4" s="296"/>
      <c r="Z4" s="296"/>
    </row>
    <row r="5" spans="1:26" x14ac:dyDescent="0.3">
      <c r="A5" s="296"/>
      <c r="B5" s="297" t="s">
        <v>1</v>
      </c>
      <c r="C5" s="296"/>
      <c r="D5" s="296"/>
      <c r="E5" s="296"/>
      <c r="F5" s="296"/>
      <c r="G5" s="296"/>
      <c r="H5" s="296"/>
      <c r="I5" s="296"/>
      <c r="J5" s="296"/>
      <c r="K5" s="296"/>
      <c r="L5" s="296"/>
      <c r="M5" s="296"/>
      <c r="N5" s="296"/>
      <c r="O5" s="296"/>
      <c r="P5" s="296"/>
      <c r="Q5" s="296"/>
      <c r="R5" s="296"/>
      <c r="S5" s="296"/>
      <c r="T5" s="296"/>
      <c r="U5" s="296"/>
      <c r="V5" s="296"/>
      <c r="W5" s="296"/>
      <c r="X5" s="296"/>
      <c r="Y5" s="296"/>
      <c r="Z5" s="296"/>
    </row>
    <row r="6" spans="1:26" x14ac:dyDescent="0.3">
      <c r="A6" s="296"/>
      <c r="B6" s="300" t="s">
        <v>2</v>
      </c>
      <c r="C6" s="296"/>
      <c r="D6" s="296"/>
      <c r="E6" s="296"/>
      <c r="F6" s="296"/>
      <c r="G6" s="296"/>
      <c r="H6" s="296"/>
      <c r="I6" s="296"/>
      <c r="J6" s="296"/>
      <c r="K6" s="296"/>
      <c r="L6" s="296"/>
      <c r="M6" s="296"/>
      <c r="N6" s="296"/>
      <c r="O6" s="296"/>
      <c r="P6" s="296"/>
      <c r="Q6" s="296"/>
      <c r="R6" s="296"/>
      <c r="S6" s="296"/>
      <c r="T6" s="296"/>
      <c r="U6" s="296"/>
      <c r="V6" s="296"/>
      <c r="W6" s="296"/>
      <c r="X6" s="296"/>
      <c r="Y6" s="296"/>
      <c r="Z6" s="296"/>
    </row>
    <row r="7" spans="1:26" x14ac:dyDescent="0.3">
      <c r="A7" s="296"/>
      <c r="B7" s="300" t="s">
        <v>3</v>
      </c>
      <c r="C7" s="296"/>
      <c r="D7" s="296"/>
      <c r="E7" s="296"/>
      <c r="F7" s="296"/>
      <c r="G7" s="296"/>
      <c r="H7" s="296"/>
      <c r="I7" s="296"/>
      <c r="J7" s="296"/>
      <c r="K7" s="296"/>
      <c r="L7" s="296"/>
      <c r="M7" s="296"/>
      <c r="N7" s="296"/>
      <c r="O7" s="296"/>
      <c r="P7" s="296"/>
      <c r="Q7" s="296"/>
      <c r="R7" s="296"/>
      <c r="S7" s="296"/>
      <c r="T7" s="296"/>
      <c r="U7" s="296"/>
      <c r="V7" s="296"/>
      <c r="W7" s="296"/>
      <c r="X7" s="296"/>
      <c r="Y7" s="296"/>
      <c r="Z7" s="296"/>
    </row>
    <row r="8" spans="1:26" x14ac:dyDescent="0.3">
      <c r="A8" s="296"/>
      <c r="B8" s="300" t="s">
        <v>4</v>
      </c>
      <c r="C8" s="296"/>
      <c r="D8" s="296"/>
      <c r="E8" s="296"/>
      <c r="F8" s="296"/>
      <c r="G8" s="296"/>
      <c r="H8" s="296"/>
      <c r="I8" s="296"/>
      <c r="J8" s="296"/>
      <c r="K8" s="296"/>
      <c r="L8" s="296"/>
      <c r="M8" s="296"/>
      <c r="N8" s="296"/>
      <c r="O8" s="296"/>
      <c r="P8" s="296"/>
      <c r="Q8" s="296"/>
      <c r="R8" s="296"/>
      <c r="S8" s="296"/>
      <c r="T8" s="296"/>
      <c r="U8" s="296"/>
      <c r="V8" s="296"/>
      <c r="W8" s="296"/>
      <c r="X8" s="296"/>
      <c r="Y8" s="296"/>
      <c r="Z8" s="296"/>
    </row>
    <row r="9" spans="1:26" x14ac:dyDescent="0.3">
      <c r="A9" s="296"/>
      <c r="B9" s="300" t="s">
        <v>5</v>
      </c>
      <c r="C9" s="296"/>
      <c r="D9" s="296"/>
      <c r="E9" s="296"/>
      <c r="F9" s="296"/>
      <c r="G9" s="296"/>
      <c r="H9" s="296"/>
      <c r="I9" s="296"/>
      <c r="J9" s="296"/>
      <c r="K9" s="296"/>
      <c r="L9" s="296"/>
      <c r="M9" s="296"/>
      <c r="N9" s="296"/>
      <c r="O9" s="296"/>
      <c r="P9" s="296"/>
      <c r="Q9" s="296"/>
      <c r="R9" s="296"/>
      <c r="S9" s="296"/>
      <c r="T9" s="296"/>
      <c r="U9" s="296"/>
      <c r="V9" s="296"/>
      <c r="W9" s="296"/>
      <c r="X9" s="296"/>
      <c r="Y9" s="296"/>
      <c r="Z9" s="296"/>
    </row>
    <row r="10" spans="1:26" x14ac:dyDescent="0.3">
      <c r="A10" s="296"/>
      <c r="B10" s="300" t="s">
        <v>6</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row>
    <row r="11" spans="1:26" x14ac:dyDescent="0.3">
      <c r="A11" s="296"/>
      <c r="B11" s="297"/>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row>
    <row r="12" spans="1:26" x14ac:dyDescent="0.3">
      <c r="A12" s="296"/>
      <c r="B12" s="297" t="s">
        <v>7</v>
      </c>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row>
    <row r="13" spans="1:26" x14ac:dyDescent="0.3">
      <c r="A13" s="296"/>
      <c r="B13" s="300" t="s">
        <v>8</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row>
    <row r="14" spans="1:26" x14ac:dyDescent="0.3">
      <c r="A14" s="296"/>
      <c r="B14" s="300" t="s">
        <v>9</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row>
    <row r="15" spans="1:26" x14ac:dyDescent="0.3">
      <c r="A15" s="296"/>
      <c r="B15" s="300" t="s">
        <v>10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row>
    <row r="16" spans="1:26" x14ac:dyDescent="0.3">
      <c r="A16" s="296"/>
      <c r="B16" s="300" t="s">
        <v>11</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row>
    <row r="17" spans="1:26" x14ac:dyDescent="0.3">
      <c r="A17" s="296"/>
      <c r="B17" s="300" t="s">
        <v>12</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row>
    <row r="18" spans="1:26" x14ac:dyDescent="0.3">
      <c r="A18" s="296"/>
      <c r="B18" s="297"/>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row>
    <row r="19" spans="1:26" x14ac:dyDescent="0.3">
      <c r="A19" s="296"/>
      <c r="B19" s="297" t="s">
        <v>13</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row>
    <row r="20" spans="1:26" x14ac:dyDescent="0.3">
      <c r="A20" s="296"/>
      <c r="B20" s="300" t="s">
        <v>14</v>
      </c>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row>
    <row r="21" spans="1:26" x14ac:dyDescent="0.3">
      <c r="A21" s="296"/>
      <c r="B21" s="300" t="s">
        <v>15</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row>
    <row r="22" spans="1:26" x14ac:dyDescent="0.3">
      <c r="A22" s="296"/>
      <c r="B22" s="300" t="s">
        <v>16</v>
      </c>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row>
    <row r="23" spans="1:26" x14ac:dyDescent="0.3">
      <c r="A23" s="296"/>
      <c r="B23" s="300" t="s">
        <v>17</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row>
    <row r="24" spans="1:26" x14ac:dyDescent="0.3">
      <c r="A24" s="296"/>
      <c r="B24" s="300" t="s">
        <v>18</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row>
    <row r="25" spans="1:26" x14ac:dyDescent="0.3">
      <c r="A25" s="296"/>
      <c r="B25" s="300" t="s">
        <v>19</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row>
    <row r="26" spans="1:26" x14ac:dyDescent="0.3">
      <c r="A26" s="296"/>
      <c r="B26" s="300" t="s">
        <v>20</v>
      </c>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row>
    <row r="27" spans="1:26" x14ac:dyDescent="0.3">
      <c r="A27" s="296"/>
      <c r="B27" s="300" t="s">
        <v>21</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row>
    <row r="28" spans="1:26" x14ac:dyDescent="0.3">
      <c r="A28" s="296"/>
      <c r="B28" s="300" t="s">
        <v>22</v>
      </c>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row>
    <row r="29" spans="1:26" x14ac:dyDescent="0.3">
      <c r="A29" s="296"/>
      <c r="B29" s="300" t="s">
        <v>23</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row>
    <row r="30" spans="1:26" x14ac:dyDescent="0.3">
      <c r="A30" s="296"/>
      <c r="B30" s="300" t="s">
        <v>24</v>
      </c>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row>
    <row r="31" spans="1:26" x14ac:dyDescent="0.3">
      <c r="A31" s="296"/>
      <c r="B31" s="297"/>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row>
    <row r="32" spans="1:26" x14ac:dyDescent="0.3">
      <c r="A32" s="296"/>
      <c r="B32" s="297" t="s">
        <v>25</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row>
    <row r="33" spans="1:26" x14ac:dyDescent="0.3">
      <c r="A33" s="296"/>
      <c r="B33" s="297"/>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row>
    <row r="34" spans="1:26" x14ac:dyDescent="0.3">
      <c r="A34" s="296"/>
      <c r="B34" s="301" t="s">
        <v>26</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row>
    <row r="35" spans="1:26" x14ac:dyDescent="0.3">
      <c r="A35" s="296"/>
      <c r="B35" s="301" t="s">
        <v>27</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row>
    <row r="36" spans="1:26" x14ac:dyDescent="0.3">
      <c r="A36" s="296"/>
      <c r="B36" s="301" t="s">
        <v>28</v>
      </c>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row>
    <row r="37" spans="1:26" x14ac:dyDescent="0.3">
      <c r="A37" s="296"/>
      <c r="B37" s="301" t="s">
        <v>29</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row>
    <row r="38" spans="1:26" x14ac:dyDescent="0.3">
      <c r="A38" s="296"/>
      <c r="B38" s="301" t="s">
        <v>30</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row>
    <row r="39" spans="1:26" x14ac:dyDescent="0.3">
      <c r="A39" s="296"/>
      <c r="B39" s="301" t="s">
        <v>31</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row>
    <row r="40" spans="1:26" x14ac:dyDescent="0.3">
      <c r="A40" s="296"/>
      <c r="B40" s="301" t="s">
        <v>32</v>
      </c>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row>
    <row r="41" spans="1:26" x14ac:dyDescent="0.3">
      <c r="A41" s="296"/>
      <c r="B41" s="301" t="s">
        <v>33</v>
      </c>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row>
    <row r="42" spans="1:26" x14ac:dyDescent="0.3">
      <c r="A42" s="296"/>
      <c r="B42" s="301" t="s">
        <v>34</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row>
    <row r="43" spans="1:26" x14ac:dyDescent="0.3">
      <c r="A43" s="296"/>
      <c r="B43" s="301" t="s">
        <v>35</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row>
    <row r="44" spans="1:26" x14ac:dyDescent="0.3">
      <c r="A44" s="296"/>
      <c r="B44" s="301" t="s">
        <v>36</v>
      </c>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row>
    <row r="45" spans="1:26" x14ac:dyDescent="0.3">
      <c r="A45" s="296"/>
      <c r="B45" s="301" t="s">
        <v>37</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row>
    <row r="46" spans="1:26" x14ac:dyDescent="0.3">
      <c r="A46" s="296"/>
      <c r="B46" s="301" t="s">
        <v>38</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row>
    <row r="47" spans="1:26" x14ac:dyDescent="0.3">
      <c r="A47" s="296"/>
      <c r="B47" s="297"/>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row>
    <row r="48" spans="1:26" x14ac:dyDescent="0.3">
      <c r="A48" s="296"/>
      <c r="B48" s="297"/>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row>
    <row r="49" spans="1:26" x14ac:dyDescent="0.3">
      <c r="A49" s="296"/>
      <c r="B49" s="297"/>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row>
    <row r="50" spans="1:26" x14ac:dyDescent="0.3">
      <c r="A50" s="296"/>
      <c r="B50" s="297"/>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row>
    <row r="51" spans="1:26" x14ac:dyDescent="0.3">
      <c r="A51" s="296"/>
      <c r="B51" s="297"/>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row>
    <row r="52" spans="1:26" x14ac:dyDescent="0.3">
      <c r="A52" s="296"/>
      <c r="B52" s="297"/>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row>
    <row r="53" spans="1:26" x14ac:dyDescent="0.3">
      <c r="A53" s="296"/>
      <c r="B53" s="297"/>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row>
    <row r="54" spans="1:26" x14ac:dyDescent="0.3">
      <c r="A54" s="296"/>
      <c r="B54" s="297"/>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row>
    <row r="55" spans="1:26" x14ac:dyDescent="0.3">
      <c r="A55" s="296"/>
      <c r="B55" s="297"/>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row>
    <row r="56" spans="1:26" x14ac:dyDescent="0.3">
      <c r="A56" s="296"/>
      <c r="B56" s="297"/>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row>
    <row r="57" spans="1:26" x14ac:dyDescent="0.3">
      <c r="A57" s="296"/>
      <c r="B57" s="297"/>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row>
    <row r="58" spans="1:26" x14ac:dyDescent="0.3">
      <c r="A58" s="296"/>
      <c r="B58" s="297"/>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row>
    <row r="59" spans="1:26" x14ac:dyDescent="0.3">
      <c r="A59" s="296"/>
      <c r="B59" s="297"/>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row>
  </sheetData>
  <mergeCells count="1">
    <mergeCell ref="B3:G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59FB-EE5F-4F19-88D7-15CF3F814764}">
  <sheetPr>
    <tabColor theme="4" tint="0.39997558519241921"/>
  </sheetPr>
  <dimension ref="A1:BZ61"/>
  <sheetViews>
    <sheetView zoomScale="70" zoomScaleNormal="70" workbookViewId="0">
      <selection activeCell="B2" sqref="B2:G3"/>
    </sheetView>
  </sheetViews>
  <sheetFormatPr defaultColWidth="8.7265625" defaultRowHeight="14" x14ac:dyDescent="0.3"/>
  <cols>
    <col min="1" max="1" width="8.7265625" style="210" customWidth="1"/>
    <col min="2" max="5" width="20.7265625" style="210" customWidth="1"/>
    <col min="6" max="38" width="15.7265625" style="210" customWidth="1"/>
    <col min="39" max="16384" width="8.7265625" style="210"/>
  </cols>
  <sheetData>
    <row r="1" spans="1:78" s="209" customFormat="1" ht="15" customHeight="1" x14ac:dyDescent="0.3">
      <c r="B1" s="225" t="s">
        <v>128</v>
      </c>
    </row>
    <row r="2" spans="1:78" ht="15" customHeight="1" thickBot="1" x14ac:dyDescent="0.3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row>
    <row r="3" spans="1:78" ht="20.149999999999999" customHeight="1" thickBot="1" x14ac:dyDescent="0.35">
      <c r="A3" s="209"/>
      <c r="B3" s="471" t="s">
        <v>10</v>
      </c>
      <c r="C3" s="472"/>
      <c r="D3" s="473"/>
      <c r="E3" s="235"/>
      <c r="F3" s="235"/>
      <c r="G3" s="235"/>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row>
    <row r="4" spans="1:78" ht="14.25" customHeight="1" x14ac:dyDescent="0.3">
      <c r="A4" s="209"/>
      <c r="B4" s="236" t="s">
        <v>40</v>
      </c>
      <c r="C4" s="474" t="s">
        <v>41</v>
      </c>
      <c r="D4" s="475"/>
      <c r="E4" s="230"/>
      <c r="F4" s="211" t="s">
        <v>158</v>
      </c>
      <c r="G4" s="230"/>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row>
    <row r="5" spans="1:78" ht="14.25" customHeight="1" thickBot="1" x14ac:dyDescent="0.35">
      <c r="A5" s="209"/>
      <c r="B5" s="237" t="s">
        <v>42</v>
      </c>
      <c r="C5" s="476"/>
      <c r="D5" s="477"/>
      <c r="E5" s="230"/>
      <c r="F5" s="238" t="s">
        <v>159</v>
      </c>
      <c r="G5" s="230"/>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row>
    <row r="6" spans="1:78" ht="14.5" thickBot="1" x14ac:dyDescent="0.35">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row>
    <row r="7" spans="1:78" ht="15.75" customHeight="1" thickBot="1" x14ac:dyDescent="0.35">
      <c r="A7" s="209"/>
      <c r="B7" s="468" t="s">
        <v>160</v>
      </c>
      <c r="C7" s="469"/>
      <c r="D7" s="469"/>
      <c r="E7" s="468" t="s">
        <v>161</v>
      </c>
      <c r="F7" s="469"/>
      <c r="G7" s="469"/>
      <c r="H7" s="469"/>
      <c r="I7" s="468" t="s">
        <v>162</v>
      </c>
      <c r="J7" s="469"/>
      <c r="K7" s="469"/>
      <c r="L7" s="469"/>
      <c r="M7" s="469"/>
      <c r="N7" s="469"/>
      <c r="O7" s="468" t="s">
        <v>163</v>
      </c>
      <c r="P7" s="469"/>
      <c r="Q7" s="469"/>
      <c r="R7" s="469"/>
      <c r="S7" s="469"/>
      <c r="T7" s="469"/>
      <c r="U7" s="468" t="s">
        <v>164</v>
      </c>
      <c r="V7" s="469"/>
      <c r="W7" s="469"/>
      <c r="X7" s="469"/>
      <c r="Y7" s="469"/>
      <c r="Z7" s="469"/>
      <c r="AA7" s="468" t="s">
        <v>165</v>
      </c>
      <c r="AB7" s="469"/>
      <c r="AC7" s="469"/>
      <c r="AD7" s="469"/>
      <c r="AE7" s="468" t="s">
        <v>166</v>
      </c>
      <c r="AF7" s="469"/>
      <c r="AG7" s="469"/>
      <c r="AH7" s="469"/>
      <c r="AI7" s="469"/>
      <c r="AJ7" s="469"/>
      <c r="AK7" s="469"/>
      <c r="AL7" s="470"/>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row>
    <row r="8" spans="1:78" s="244" customFormat="1" ht="56" x14ac:dyDescent="0.3">
      <c r="A8" s="239"/>
      <c r="B8" s="240" t="s">
        <v>110</v>
      </c>
      <c r="C8" s="241" t="s">
        <v>167</v>
      </c>
      <c r="D8" s="241" t="s">
        <v>168</v>
      </c>
      <c r="E8" s="241" t="s">
        <v>169</v>
      </c>
      <c r="F8" s="241" t="s">
        <v>170</v>
      </c>
      <c r="G8" s="241" t="s">
        <v>171</v>
      </c>
      <c r="H8" s="241" t="s">
        <v>172</v>
      </c>
      <c r="I8" s="241" t="s">
        <v>173</v>
      </c>
      <c r="J8" s="241" t="s">
        <v>174</v>
      </c>
      <c r="K8" s="241" t="s">
        <v>175</v>
      </c>
      <c r="L8" s="241" t="s">
        <v>176</v>
      </c>
      <c r="M8" s="241" t="s">
        <v>177</v>
      </c>
      <c r="N8" s="241" t="s">
        <v>178</v>
      </c>
      <c r="O8" s="241" t="s">
        <v>179</v>
      </c>
      <c r="P8" s="241" t="s">
        <v>180</v>
      </c>
      <c r="Q8" s="241" t="s">
        <v>181</v>
      </c>
      <c r="R8" s="241" t="s">
        <v>182</v>
      </c>
      <c r="S8" s="242" t="s">
        <v>183</v>
      </c>
      <c r="T8" s="241" t="s">
        <v>184</v>
      </c>
      <c r="U8" s="241" t="s">
        <v>185</v>
      </c>
      <c r="V8" s="241" t="s">
        <v>186</v>
      </c>
      <c r="W8" s="241" t="s">
        <v>187</v>
      </c>
      <c r="X8" s="241" t="s">
        <v>188</v>
      </c>
      <c r="Y8" s="241" t="s">
        <v>189</v>
      </c>
      <c r="Z8" s="241" t="s">
        <v>190</v>
      </c>
      <c r="AA8" s="241" t="s">
        <v>191</v>
      </c>
      <c r="AB8" s="241" t="s">
        <v>192</v>
      </c>
      <c r="AC8" s="241" t="s">
        <v>193</v>
      </c>
      <c r="AD8" s="241" t="s">
        <v>194</v>
      </c>
      <c r="AE8" s="241" t="s">
        <v>195</v>
      </c>
      <c r="AF8" s="241" t="s">
        <v>196</v>
      </c>
      <c r="AG8" s="241" t="s">
        <v>197</v>
      </c>
      <c r="AH8" s="241" t="s">
        <v>198</v>
      </c>
      <c r="AI8" s="241" t="s">
        <v>199</v>
      </c>
      <c r="AJ8" s="241" t="s">
        <v>200</v>
      </c>
      <c r="AK8" s="241" t="s">
        <v>201</v>
      </c>
      <c r="AL8" s="243" t="s">
        <v>202</v>
      </c>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row>
    <row r="9" spans="1:78" s="255" customFormat="1" ht="14.5" x14ac:dyDescent="0.35">
      <c r="A9" s="245"/>
      <c r="B9" s="246">
        <v>1234567901</v>
      </c>
      <c r="C9" s="247" t="s">
        <v>203</v>
      </c>
      <c r="D9" s="247" t="s">
        <v>204</v>
      </c>
      <c r="E9" s="247" t="s">
        <v>205</v>
      </c>
      <c r="F9" s="247" t="s">
        <v>206</v>
      </c>
      <c r="G9" s="247" t="s">
        <v>207</v>
      </c>
      <c r="H9" s="247" t="s">
        <v>208</v>
      </c>
      <c r="I9" s="247" t="s">
        <v>209</v>
      </c>
      <c r="J9" s="248">
        <v>43597</v>
      </c>
      <c r="K9" s="248">
        <v>43597</v>
      </c>
      <c r="L9" s="248">
        <v>43597</v>
      </c>
      <c r="M9" s="248">
        <v>43598</v>
      </c>
      <c r="N9" s="247" t="s">
        <v>210</v>
      </c>
      <c r="O9" s="247" t="s">
        <v>211</v>
      </c>
      <c r="P9" s="247">
        <v>0</v>
      </c>
      <c r="Q9" s="249">
        <v>1200</v>
      </c>
      <c r="R9" s="247" t="s">
        <v>212</v>
      </c>
      <c r="S9" s="249">
        <v>1200</v>
      </c>
      <c r="T9" s="247"/>
      <c r="U9" s="249">
        <v>50000</v>
      </c>
      <c r="V9" s="249">
        <v>8000</v>
      </c>
      <c r="W9" s="249">
        <v>5000</v>
      </c>
      <c r="X9" s="249">
        <v>2000</v>
      </c>
      <c r="Y9" s="249">
        <v>1000</v>
      </c>
      <c r="Z9" s="250">
        <f>U9-V9-W9+X9-Y9</f>
        <v>38000</v>
      </c>
      <c r="AA9" s="247" t="s">
        <v>213</v>
      </c>
      <c r="AB9" s="247">
        <v>0.79139999999999999</v>
      </c>
      <c r="AC9" s="251">
        <f>Z9*AB9</f>
        <v>30073.200000000001</v>
      </c>
      <c r="AD9" s="249">
        <v>39570</v>
      </c>
      <c r="AE9" s="249">
        <v>1000</v>
      </c>
      <c r="AF9" s="247">
        <v>800</v>
      </c>
      <c r="AG9" s="249">
        <v>1500</v>
      </c>
      <c r="AH9" s="247">
        <v>375</v>
      </c>
      <c r="AI9" s="247">
        <v>200</v>
      </c>
      <c r="AJ9" s="247">
        <v>300</v>
      </c>
      <c r="AK9" s="252">
        <v>0.1</v>
      </c>
      <c r="AL9" s="253"/>
      <c r="AM9" s="254"/>
      <c r="AN9" s="254"/>
      <c r="AO9" s="254"/>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row>
    <row r="10" spans="1:78" x14ac:dyDescent="0.3">
      <c r="A10" s="209"/>
      <c r="B10" s="256"/>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8">
        <f t="shared" ref="Z10:Z19" si="0">U10-V10-W10+X10-Y10</f>
        <v>0</v>
      </c>
      <c r="AA10" s="257"/>
      <c r="AB10" s="257"/>
      <c r="AC10" s="259">
        <f t="shared" ref="AC10:AC19" si="1">Z10*AB10</f>
        <v>0</v>
      </c>
      <c r="AD10" s="257"/>
      <c r="AE10" s="257"/>
      <c r="AF10" s="260"/>
      <c r="AG10" s="260"/>
      <c r="AH10" s="260"/>
      <c r="AI10" s="260"/>
      <c r="AJ10" s="260"/>
      <c r="AK10" s="260"/>
      <c r="AL10" s="261"/>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row>
    <row r="11" spans="1:78" x14ac:dyDescent="0.3">
      <c r="A11" s="209"/>
      <c r="B11" s="256"/>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8">
        <f t="shared" si="0"/>
        <v>0</v>
      </c>
      <c r="AA11" s="257"/>
      <c r="AB11" s="257"/>
      <c r="AC11" s="259">
        <f t="shared" si="1"/>
        <v>0</v>
      </c>
      <c r="AD11" s="257"/>
      <c r="AE11" s="257"/>
      <c r="AF11" s="260"/>
      <c r="AG11" s="260"/>
      <c r="AH11" s="260"/>
      <c r="AI11" s="260"/>
      <c r="AJ11" s="260"/>
      <c r="AK11" s="260"/>
      <c r="AL11" s="261"/>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row>
    <row r="12" spans="1:78" x14ac:dyDescent="0.3">
      <c r="A12" s="209"/>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8">
        <f t="shared" si="0"/>
        <v>0</v>
      </c>
      <c r="AA12" s="257"/>
      <c r="AB12" s="257"/>
      <c r="AC12" s="259">
        <f t="shared" si="1"/>
        <v>0</v>
      </c>
      <c r="AD12" s="257"/>
      <c r="AE12" s="257"/>
      <c r="AF12" s="260"/>
      <c r="AG12" s="260"/>
      <c r="AH12" s="260"/>
      <c r="AI12" s="260"/>
      <c r="AJ12" s="260"/>
      <c r="AK12" s="260"/>
      <c r="AL12" s="261"/>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row>
    <row r="13" spans="1:78" x14ac:dyDescent="0.3">
      <c r="A13" s="209"/>
      <c r="B13" s="256"/>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8">
        <f t="shared" si="0"/>
        <v>0</v>
      </c>
      <c r="AA13" s="257"/>
      <c r="AB13" s="257"/>
      <c r="AC13" s="259">
        <f t="shared" si="1"/>
        <v>0</v>
      </c>
      <c r="AD13" s="257"/>
      <c r="AE13" s="257"/>
      <c r="AF13" s="260"/>
      <c r="AG13" s="260"/>
      <c r="AH13" s="260"/>
      <c r="AI13" s="260"/>
      <c r="AJ13" s="260"/>
      <c r="AK13" s="260"/>
      <c r="AL13" s="261"/>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row>
    <row r="14" spans="1:78" x14ac:dyDescent="0.3">
      <c r="A14" s="209"/>
      <c r="B14" s="256"/>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8">
        <f t="shared" si="0"/>
        <v>0</v>
      </c>
      <c r="AA14" s="257"/>
      <c r="AB14" s="257"/>
      <c r="AC14" s="259">
        <f t="shared" si="1"/>
        <v>0</v>
      </c>
      <c r="AD14" s="257"/>
      <c r="AE14" s="257"/>
      <c r="AF14" s="260"/>
      <c r="AG14" s="260"/>
      <c r="AH14" s="260"/>
      <c r="AI14" s="260"/>
      <c r="AJ14" s="260"/>
      <c r="AK14" s="260"/>
      <c r="AL14" s="261"/>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row>
    <row r="15" spans="1:78" x14ac:dyDescent="0.3">
      <c r="A15" s="209"/>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8">
        <f t="shared" si="0"/>
        <v>0</v>
      </c>
      <c r="AA15" s="257"/>
      <c r="AB15" s="257"/>
      <c r="AC15" s="259">
        <f t="shared" si="1"/>
        <v>0</v>
      </c>
      <c r="AD15" s="257"/>
      <c r="AE15" s="257"/>
      <c r="AF15" s="260"/>
      <c r="AG15" s="260"/>
      <c r="AH15" s="260"/>
      <c r="AI15" s="260"/>
      <c r="AJ15" s="260"/>
      <c r="AK15" s="260"/>
      <c r="AL15" s="261"/>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row>
    <row r="16" spans="1:78" x14ac:dyDescent="0.3">
      <c r="A16" s="209"/>
      <c r="B16" s="256"/>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8">
        <f t="shared" si="0"/>
        <v>0</v>
      </c>
      <c r="AA16" s="257"/>
      <c r="AB16" s="257"/>
      <c r="AC16" s="259">
        <f t="shared" si="1"/>
        <v>0</v>
      </c>
      <c r="AD16" s="257"/>
      <c r="AE16" s="257"/>
      <c r="AF16" s="260"/>
      <c r="AG16" s="260"/>
      <c r="AH16" s="260"/>
      <c r="AI16" s="260"/>
      <c r="AJ16" s="260"/>
      <c r="AK16" s="260"/>
      <c r="AL16" s="261"/>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row>
    <row r="17" spans="1:78" x14ac:dyDescent="0.3">
      <c r="A17" s="209"/>
      <c r="B17" s="256"/>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f t="shared" si="0"/>
        <v>0</v>
      </c>
      <c r="AA17" s="257"/>
      <c r="AB17" s="257"/>
      <c r="AC17" s="259">
        <f t="shared" si="1"/>
        <v>0</v>
      </c>
      <c r="AD17" s="257"/>
      <c r="AE17" s="257"/>
      <c r="AF17" s="260"/>
      <c r="AG17" s="260"/>
      <c r="AH17" s="260"/>
      <c r="AI17" s="260"/>
      <c r="AJ17" s="260"/>
      <c r="AK17" s="260"/>
      <c r="AL17" s="261"/>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row>
    <row r="18" spans="1:78" x14ac:dyDescent="0.3">
      <c r="A18" s="209"/>
      <c r="B18" s="256"/>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8">
        <f t="shared" si="0"/>
        <v>0</v>
      </c>
      <c r="AA18" s="257"/>
      <c r="AB18" s="257"/>
      <c r="AC18" s="259">
        <f t="shared" si="1"/>
        <v>0</v>
      </c>
      <c r="AD18" s="257"/>
      <c r="AE18" s="257"/>
      <c r="AF18" s="260"/>
      <c r="AG18" s="260"/>
      <c r="AH18" s="260"/>
      <c r="AI18" s="260"/>
      <c r="AJ18" s="260"/>
      <c r="AK18" s="260"/>
      <c r="AL18" s="261"/>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row>
    <row r="19" spans="1:78" ht="14.5" thickBot="1" x14ac:dyDescent="0.35">
      <c r="A19" s="209"/>
      <c r="B19" s="262"/>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4">
        <f t="shared" si="0"/>
        <v>0</v>
      </c>
      <c r="AA19" s="263"/>
      <c r="AB19" s="263"/>
      <c r="AC19" s="265">
        <f t="shared" si="1"/>
        <v>0</v>
      </c>
      <c r="AD19" s="263"/>
      <c r="AE19" s="263"/>
      <c r="AF19" s="266"/>
      <c r="AG19" s="266"/>
      <c r="AH19" s="266"/>
      <c r="AI19" s="266"/>
      <c r="AJ19" s="266"/>
      <c r="AK19" s="266"/>
      <c r="AL19" s="267"/>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row>
    <row r="20" spans="1:78" x14ac:dyDescent="0.3">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row>
    <row r="21" spans="1:78" x14ac:dyDescent="0.3">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row>
    <row r="22" spans="1:78" x14ac:dyDescent="0.3">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row>
    <row r="23" spans="1:78" x14ac:dyDescent="0.3">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row>
    <row r="24" spans="1:78" x14ac:dyDescent="0.3">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row>
    <row r="25" spans="1:78" x14ac:dyDescent="0.3">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row>
    <row r="26" spans="1:78" x14ac:dyDescent="0.3">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row>
    <row r="27" spans="1:78" x14ac:dyDescent="0.3">
      <c r="A27" s="209"/>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row>
    <row r="28" spans="1:78" x14ac:dyDescent="0.3">
      <c r="A28" s="209"/>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row>
    <row r="29" spans="1:78" x14ac:dyDescent="0.3">
      <c r="A29" s="209"/>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row>
    <row r="30" spans="1:78" x14ac:dyDescent="0.3">
      <c r="A30" s="209"/>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row>
    <row r="31" spans="1:78" x14ac:dyDescent="0.3">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row>
    <row r="32" spans="1:78" x14ac:dyDescent="0.3">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row>
    <row r="33" spans="1:78" x14ac:dyDescent="0.3">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row>
    <row r="34" spans="1:78" x14ac:dyDescent="0.3">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row>
    <row r="35" spans="1:78" x14ac:dyDescent="0.3">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row>
    <row r="36" spans="1:78" x14ac:dyDescent="0.3">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c r="BW36" s="209"/>
      <c r="BX36" s="209"/>
      <c r="BY36" s="209"/>
      <c r="BZ36" s="209"/>
    </row>
    <row r="37" spans="1:78" x14ac:dyDescent="0.3">
      <c r="A37" s="209"/>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c r="BW37" s="209"/>
      <c r="BX37" s="209"/>
      <c r="BY37" s="209"/>
      <c r="BZ37" s="209"/>
    </row>
    <row r="38" spans="1:78" x14ac:dyDescent="0.3">
      <c r="A38" s="209"/>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c r="BW38" s="209"/>
      <c r="BX38" s="209"/>
      <c r="BY38" s="209"/>
      <c r="BZ38" s="209"/>
    </row>
    <row r="39" spans="1:78" x14ac:dyDescent="0.3">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row>
    <row r="40" spans="1:78" x14ac:dyDescent="0.3">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c r="BU40" s="209"/>
      <c r="BV40" s="209"/>
      <c r="BW40" s="209"/>
      <c r="BX40" s="209"/>
      <c r="BY40" s="209"/>
      <c r="BZ40" s="209"/>
    </row>
    <row r="41" spans="1:78" x14ac:dyDescent="0.3">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c r="BU41" s="209"/>
      <c r="BV41" s="209"/>
      <c r="BW41" s="209"/>
      <c r="BX41" s="209"/>
      <c r="BY41" s="209"/>
      <c r="BZ41" s="209"/>
    </row>
    <row r="42" spans="1:78" x14ac:dyDescent="0.3">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c r="BZ42" s="209"/>
    </row>
    <row r="43" spans="1:78" x14ac:dyDescent="0.3">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row>
    <row r="44" spans="1:78" x14ac:dyDescent="0.3">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09"/>
      <c r="BR44" s="209"/>
      <c r="BS44" s="209"/>
      <c r="BT44" s="209"/>
      <c r="BU44" s="209"/>
      <c r="BV44" s="209"/>
      <c r="BW44" s="209"/>
      <c r="BX44" s="209"/>
      <c r="BY44" s="209"/>
      <c r="BZ44" s="209"/>
    </row>
    <row r="45" spans="1:78" x14ac:dyDescent="0.3">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row>
    <row r="46" spans="1:78" x14ac:dyDescent="0.3">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row>
    <row r="47" spans="1:78" x14ac:dyDescent="0.3">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c r="BR47" s="209"/>
      <c r="BS47" s="209"/>
      <c r="BT47" s="209"/>
      <c r="BU47" s="209"/>
      <c r="BV47" s="209"/>
      <c r="BW47" s="209"/>
      <c r="BX47" s="209"/>
      <c r="BY47" s="209"/>
      <c r="BZ47" s="209"/>
    </row>
    <row r="48" spans="1:78" x14ac:dyDescent="0.3">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209"/>
      <c r="BY48" s="209"/>
      <c r="BZ48" s="209"/>
    </row>
    <row r="49" spans="1:78" x14ac:dyDescent="0.3">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09"/>
      <c r="BU49" s="209"/>
      <c r="BV49" s="209"/>
      <c r="BW49" s="209"/>
      <c r="BX49" s="209"/>
      <c r="BY49" s="209"/>
      <c r="BZ49" s="209"/>
    </row>
    <row r="50" spans="1:78" x14ac:dyDescent="0.3">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209"/>
      <c r="BY50" s="209"/>
      <c r="BZ50" s="209"/>
    </row>
    <row r="51" spans="1:78" x14ac:dyDescent="0.3">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09"/>
      <c r="BZ51" s="209"/>
    </row>
    <row r="52" spans="1:78" x14ac:dyDescent="0.3">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row>
    <row r="53" spans="1:78" x14ac:dyDescent="0.3">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row>
    <row r="54" spans="1:78" x14ac:dyDescent="0.3">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row>
    <row r="55" spans="1:78" x14ac:dyDescent="0.3">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row>
    <row r="56" spans="1:78" x14ac:dyDescent="0.3">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row>
    <row r="57" spans="1:78" x14ac:dyDescent="0.3">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row>
    <row r="58" spans="1:78" x14ac:dyDescent="0.3">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row>
    <row r="59" spans="1:78" x14ac:dyDescent="0.3">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row>
    <row r="60" spans="1:78" x14ac:dyDescent="0.3">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row>
    <row r="61" spans="1:78" x14ac:dyDescent="0.3">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row>
  </sheetData>
  <mergeCells count="10">
    <mergeCell ref="O7:T7"/>
    <mergeCell ref="U7:Z7"/>
    <mergeCell ref="AA7:AD7"/>
    <mergeCell ref="AE7:AL7"/>
    <mergeCell ref="B3:D3"/>
    <mergeCell ref="C4:D4"/>
    <mergeCell ref="C5:D5"/>
    <mergeCell ref="B7:D7"/>
    <mergeCell ref="E7:H7"/>
    <mergeCell ref="I7:N7"/>
  </mergeCells>
  <hyperlinks>
    <hyperlink ref="B1" location="Contents!A1" display="Back to Contents" xr:uid="{790EB404-4D77-405C-867D-CCBDD2F051D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988C-2424-4A65-A6D5-4BC2B8B3F8A8}">
  <sheetPr>
    <tabColor theme="4" tint="0.39997558519241921"/>
  </sheetPr>
  <dimension ref="A1:BZ61"/>
  <sheetViews>
    <sheetView zoomScale="90" zoomScaleNormal="90" workbookViewId="0">
      <selection activeCell="B2" sqref="B2:G3"/>
    </sheetView>
  </sheetViews>
  <sheetFormatPr defaultColWidth="8.7265625" defaultRowHeight="14" x14ac:dyDescent="0.3"/>
  <cols>
    <col min="1" max="1" width="8.7265625" style="210" customWidth="1"/>
    <col min="2" max="5" width="20.7265625" style="210" customWidth="1"/>
    <col min="6" max="38" width="15.7265625" style="210" customWidth="1"/>
    <col min="39" max="16384" width="8.7265625" style="210"/>
  </cols>
  <sheetData>
    <row r="1" spans="1:78" s="209" customFormat="1" ht="15" customHeight="1" x14ac:dyDescent="0.3">
      <c r="B1" s="225" t="s">
        <v>128</v>
      </c>
    </row>
    <row r="2" spans="1:78" ht="15" customHeight="1" thickBot="1" x14ac:dyDescent="0.3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row>
    <row r="3" spans="1:78" ht="20.149999999999999" customHeight="1" thickBot="1" x14ac:dyDescent="0.35">
      <c r="A3" s="209"/>
      <c r="B3" s="471" t="s">
        <v>214</v>
      </c>
      <c r="C3" s="472"/>
      <c r="D3" s="473"/>
      <c r="E3" s="235"/>
      <c r="F3" s="268"/>
      <c r="G3" s="235"/>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row>
    <row r="4" spans="1:78" ht="14.25" customHeight="1" x14ac:dyDescent="0.3">
      <c r="A4" s="209"/>
      <c r="B4" s="236" t="s">
        <v>40</v>
      </c>
      <c r="C4" s="474" t="s">
        <v>41</v>
      </c>
      <c r="D4" s="475"/>
      <c r="E4" s="230"/>
      <c r="F4" s="211" t="s">
        <v>158</v>
      </c>
      <c r="G4" s="230"/>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row>
    <row r="5" spans="1:78" ht="14.25" customHeight="1" thickBot="1" x14ac:dyDescent="0.35">
      <c r="A5" s="209"/>
      <c r="B5" s="237" t="s">
        <v>42</v>
      </c>
      <c r="C5" s="476"/>
      <c r="D5" s="477"/>
      <c r="E5" s="230"/>
      <c r="F5" s="238" t="s">
        <v>159</v>
      </c>
      <c r="G5" s="230"/>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row>
    <row r="6" spans="1:78" ht="14.5" thickBot="1" x14ac:dyDescent="0.35">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row>
    <row r="7" spans="1:78" ht="15.75" customHeight="1" thickBot="1" x14ac:dyDescent="0.35">
      <c r="A7" s="209"/>
      <c r="B7" s="468" t="s">
        <v>160</v>
      </c>
      <c r="C7" s="469"/>
      <c r="D7" s="469"/>
      <c r="E7" s="468" t="s">
        <v>161</v>
      </c>
      <c r="F7" s="469"/>
      <c r="G7" s="469"/>
      <c r="H7" s="469"/>
      <c r="I7" s="468" t="s">
        <v>162</v>
      </c>
      <c r="J7" s="469"/>
      <c r="K7" s="469"/>
      <c r="L7" s="469"/>
      <c r="M7" s="469"/>
      <c r="N7" s="469"/>
      <c r="O7" s="468" t="s">
        <v>163</v>
      </c>
      <c r="P7" s="469"/>
      <c r="Q7" s="469"/>
      <c r="R7" s="469"/>
      <c r="S7" s="469"/>
      <c r="T7" s="469"/>
      <c r="U7" s="468" t="s">
        <v>164</v>
      </c>
      <c r="V7" s="469"/>
      <c r="W7" s="469"/>
      <c r="X7" s="469"/>
      <c r="Y7" s="469"/>
      <c r="Z7" s="469"/>
      <c r="AA7" s="468" t="s">
        <v>165</v>
      </c>
      <c r="AB7" s="469"/>
      <c r="AC7" s="469"/>
      <c r="AD7" s="469"/>
      <c r="AE7" s="468" t="s">
        <v>166</v>
      </c>
      <c r="AF7" s="469"/>
      <c r="AG7" s="469"/>
      <c r="AH7" s="469"/>
      <c r="AI7" s="469"/>
      <c r="AJ7" s="469"/>
      <c r="AK7" s="469"/>
      <c r="AL7" s="470"/>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row>
    <row r="8" spans="1:78" s="244" customFormat="1" ht="56" x14ac:dyDescent="0.3">
      <c r="A8" s="239"/>
      <c r="B8" s="240" t="s">
        <v>110</v>
      </c>
      <c r="C8" s="241" t="s">
        <v>167</v>
      </c>
      <c r="D8" s="241" t="s">
        <v>168</v>
      </c>
      <c r="E8" s="241" t="s">
        <v>169</v>
      </c>
      <c r="F8" s="241" t="s">
        <v>170</v>
      </c>
      <c r="G8" s="241" t="s">
        <v>171</v>
      </c>
      <c r="H8" s="241" t="s">
        <v>172</v>
      </c>
      <c r="I8" s="241" t="s">
        <v>173</v>
      </c>
      <c r="J8" s="241" t="s">
        <v>174</v>
      </c>
      <c r="K8" s="241" t="s">
        <v>175</v>
      </c>
      <c r="L8" s="241" t="s">
        <v>176</v>
      </c>
      <c r="M8" s="241" t="s">
        <v>177</v>
      </c>
      <c r="N8" s="241" t="s">
        <v>178</v>
      </c>
      <c r="O8" s="241" t="s">
        <v>179</v>
      </c>
      <c r="P8" s="241" t="s">
        <v>180</v>
      </c>
      <c r="Q8" s="241" t="s">
        <v>181</v>
      </c>
      <c r="R8" s="241" t="s">
        <v>182</v>
      </c>
      <c r="S8" s="242" t="s">
        <v>183</v>
      </c>
      <c r="T8" s="241" t="s">
        <v>184</v>
      </c>
      <c r="U8" s="241" t="s">
        <v>185</v>
      </c>
      <c r="V8" s="241" t="s">
        <v>186</v>
      </c>
      <c r="W8" s="241" t="s">
        <v>187</v>
      </c>
      <c r="X8" s="241" t="s">
        <v>188</v>
      </c>
      <c r="Y8" s="241" t="s">
        <v>189</v>
      </c>
      <c r="Z8" s="241" t="s">
        <v>190</v>
      </c>
      <c r="AA8" s="241" t="s">
        <v>191</v>
      </c>
      <c r="AB8" s="241" t="s">
        <v>192</v>
      </c>
      <c r="AC8" s="241" t="s">
        <v>193</v>
      </c>
      <c r="AD8" s="241" t="s">
        <v>194</v>
      </c>
      <c r="AE8" s="241" t="s">
        <v>195</v>
      </c>
      <c r="AF8" s="241" t="s">
        <v>196</v>
      </c>
      <c r="AG8" s="241" t="s">
        <v>197</v>
      </c>
      <c r="AH8" s="241" t="s">
        <v>198</v>
      </c>
      <c r="AI8" s="241" t="s">
        <v>199</v>
      </c>
      <c r="AJ8" s="241" t="s">
        <v>200</v>
      </c>
      <c r="AK8" s="241" t="s">
        <v>201</v>
      </c>
      <c r="AL8" s="243" t="s">
        <v>202</v>
      </c>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row>
    <row r="9" spans="1:78" s="255" customFormat="1" ht="14.5" x14ac:dyDescent="0.35">
      <c r="A9" s="245"/>
      <c r="B9" s="246">
        <v>1234567901</v>
      </c>
      <c r="C9" s="247" t="s">
        <v>203</v>
      </c>
      <c r="D9" s="247" t="s">
        <v>204</v>
      </c>
      <c r="E9" s="247" t="s">
        <v>205</v>
      </c>
      <c r="F9" s="247" t="s">
        <v>206</v>
      </c>
      <c r="G9" s="247" t="s">
        <v>215</v>
      </c>
      <c r="H9" s="247" t="s">
        <v>208</v>
      </c>
      <c r="I9" s="247" t="s">
        <v>209</v>
      </c>
      <c r="J9" s="248">
        <v>43597</v>
      </c>
      <c r="K9" s="248">
        <v>43597</v>
      </c>
      <c r="L9" s="248">
        <v>43597</v>
      </c>
      <c r="M9" s="248">
        <v>43598</v>
      </c>
      <c r="N9" s="247" t="s">
        <v>210</v>
      </c>
      <c r="O9" s="247" t="s">
        <v>211</v>
      </c>
      <c r="P9" s="247">
        <v>0</v>
      </c>
      <c r="Q9" s="249">
        <v>1200</v>
      </c>
      <c r="R9" s="247" t="s">
        <v>212</v>
      </c>
      <c r="S9" s="249">
        <v>1200</v>
      </c>
      <c r="T9" s="247"/>
      <c r="U9" s="249">
        <v>50000</v>
      </c>
      <c r="V9" s="249">
        <v>8000</v>
      </c>
      <c r="W9" s="249">
        <v>5000</v>
      </c>
      <c r="X9" s="249">
        <v>2000</v>
      </c>
      <c r="Y9" s="249">
        <v>1000</v>
      </c>
      <c r="Z9" s="250">
        <f>U9-V9-W9+X9-Y9</f>
        <v>38000</v>
      </c>
      <c r="AA9" s="247" t="s">
        <v>213</v>
      </c>
      <c r="AB9" s="247">
        <v>0.79139999999999999</v>
      </c>
      <c r="AC9" s="251">
        <f>Z9*AB9</f>
        <v>30073.200000000001</v>
      </c>
      <c r="AD9" s="249">
        <v>39570</v>
      </c>
      <c r="AE9" s="249">
        <v>1000</v>
      </c>
      <c r="AF9" s="247">
        <v>800</v>
      </c>
      <c r="AG9" s="249">
        <v>1500</v>
      </c>
      <c r="AH9" s="247">
        <v>375</v>
      </c>
      <c r="AI9" s="247">
        <v>200</v>
      </c>
      <c r="AJ9" s="247">
        <v>300</v>
      </c>
      <c r="AK9" s="252">
        <v>0.1</v>
      </c>
      <c r="AL9" s="253"/>
      <c r="AM9" s="254"/>
      <c r="AN9" s="254"/>
      <c r="AO9" s="254"/>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row>
    <row r="10" spans="1:78" x14ac:dyDescent="0.3">
      <c r="A10" s="209"/>
      <c r="B10" s="256"/>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8">
        <f t="shared" ref="Z10:Z19" si="0">U10-V10-W10+X10-Y10</f>
        <v>0</v>
      </c>
      <c r="AA10" s="257"/>
      <c r="AB10" s="257"/>
      <c r="AC10" s="259">
        <f t="shared" ref="AC10:AC19" si="1">Z10*AB10</f>
        <v>0</v>
      </c>
      <c r="AD10" s="257"/>
      <c r="AE10" s="257"/>
      <c r="AF10" s="260"/>
      <c r="AG10" s="260"/>
      <c r="AH10" s="260"/>
      <c r="AI10" s="260"/>
      <c r="AJ10" s="260"/>
      <c r="AK10" s="260"/>
      <c r="AL10" s="261"/>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row>
    <row r="11" spans="1:78" x14ac:dyDescent="0.3">
      <c r="A11" s="209"/>
      <c r="B11" s="256"/>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8">
        <f t="shared" si="0"/>
        <v>0</v>
      </c>
      <c r="AA11" s="257"/>
      <c r="AB11" s="257"/>
      <c r="AC11" s="259">
        <f t="shared" si="1"/>
        <v>0</v>
      </c>
      <c r="AD11" s="257"/>
      <c r="AE11" s="257"/>
      <c r="AF11" s="260"/>
      <c r="AG11" s="260"/>
      <c r="AH11" s="260"/>
      <c r="AI11" s="260"/>
      <c r="AJ11" s="260"/>
      <c r="AK11" s="260"/>
      <c r="AL11" s="261"/>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row>
    <row r="12" spans="1:78" x14ac:dyDescent="0.3">
      <c r="A12" s="209"/>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8">
        <f t="shared" si="0"/>
        <v>0</v>
      </c>
      <c r="AA12" s="257"/>
      <c r="AB12" s="257"/>
      <c r="AC12" s="259">
        <f t="shared" si="1"/>
        <v>0</v>
      </c>
      <c r="AD12" s="257"/>
      <c r="AE12" s="257"/>
      <c r="AF12" s="260"/>
      <c r="AG12" s="260"/>
      <c r="AH12" s="260"/>
      <c r="AI12" s="260"/>
      <c r="AJ12" s="260"/>
      <c r="AK12" s="260"/>
      <c r="AL12" s="261"/>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row>
    <row r="13" spans="1:78" x14ac:dyDescent="0.3">
      <c r="A13" s="209"/>
      <c r="B13" s="256"/>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8">
        <f t="shared" si="0"/>
        <v>0</v>
      </c>
      <c r="AA13" s="257"/>
      <c r="AB13" s="257"/>
      <c r="AC13" s="259">
        <f t="shared" si="1"/>
        <v>0</v>
      </c>
      <c r="AD13" s="257"/>
      <c r="AE13" s="257"/>
      <c r="AF13" s="260"/>
      <c r="AG13" s="260"/>
      <c r="AH13" s="260"/>
      <c r="AI13" s="260"/>
      <c r="AJ13" s="260"/>
      <c r="AK13" s="260"/>
      <c r="AL13" s="261"/>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row>
    <row r="14" spans="1:78" x14ac:dyDescent="0.3">
      <c r="A14" s="209"/>
      <c r="B14" s="256"/>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8">
        <f t="shared" si="0"/>
        <v>0</v>
      </c>
      <c r="AA14" s="257"/>
      <c r="AB14" s="257"/>
      <c r="AC14" s="259">
        <f t="shared" si="1"/>
        <v>0</v>
      </c>
      <c r="AD14" s="257"/>
      <c r="AE14" s="257"/>
      <c r="AF14" s="260"/>
      <c r="AG14" s="260"/>
      <c r="AH14" s="260"/>
      <c r="AI14" s="260"/>
      <c r="AJ14" s="260"/>
      <c r="AK14" s="260"/>
      <c r="AL14" s="261"/>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row>
    <row r="15" spans="1:78" x14ac:dyDescent="0.3">
      <c r="A15" s="209"/>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8">
        <f t="shared" si="0"/>
        <v>0</v>
      </c>
      <c r="AA15" s="257"/>
      <c r="AB15" s="257"/>
      <c r="AC15" s="259">
        <f t="shared" si="1"/>
        <v>0</v>
      </c>
      <c r="AD15" s="257"/>
      <c r="AE15" s="257"/>
      <c r="AF15" s="260"/>
      <c r="AG15" s="260"/>
      <c r="AH15" s="260"/>
      <c r="AI15" s="260"/>
      <c r="AJ15" s="260"/>
      <c r="AK15" s="260"/>
      <c r="AL15" s="261"/>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row>
    <row r="16" spans="1:78" x14ac:dyDescent="0.3">
      <c r="A16" s="209"/>
      <c r="B16" s="256"/>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8">
        <f t="shared" si="0"/>
        <v>0</v>
      </c>
      <c r="AA16" s="257"/>
      <c r="AB16" s="257"/>
      <c r="AC16" s="259">
        <f t="shared" si="1"/>
        <v>0</v>
      </c>
      <c r="AD16" s="257"/>
      <c r="AE16" s="257"/>
      <c r="AF16" s="260"/>
      <c r="AG16" s="260"/>
      <c r="AH16" s="260"/>
      <c r="AI16" s="260"/>
      <c r="AJ16" s="260"/>
      <c r="AK16" s="260"/>
      <c r="AL16" s="261"/>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row>
    <row r="17" spans="1:78" x14ac:dyDescent="0.3">
      <c r="A17" s="209"/>
      <c r="B17" s="256"/>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f t="shared" si="0"/>
        <v>0</v>
      </c>
      <c r="AA17" s="257"/>
      <c r="AB17" s="257"/>
      <c r="AC17" s="259">
        <f t="shared" si="1"/>
        <v>0</v>
      </c>
      <c r="AD17" s="257"/>
      <c r="AE17" s="257"/>
      <c r="AF17" s="260"/>
      <c r="AG17" s="260"/>
      <c r="AH17" s="260"/>
      <c r="AI17" s="260"/>
      <c r="AJ17" s="260"/>
      <c r="AK17" s="260"/>
      <c r="AL17" s="261"/>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row>
    <row r="18" spans="1:78" x14ac:dyDescent="0.3">
      <c r="A18" s="209"/>
      <c r="B18" s="256"/>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8">
        <f t="shared" si="0"/>
        <v>0</v>
      </c>
      <c r="AA18" s="257"/>
      <c r="AB18" s="257"/>
      <c r="AC18" s="259">
        <f t="shared" si="1"/>
        <v>0</v>
      </c>
      <c r="AD18" s="257"/>
      <c r="AE18" s="257"/>
      <c r="AF18" s="260"/>
      <c r="AG18" s="260"/>
      <c r="AH18" s="260"/>
      <c r="AI18" s="260"/>
      <c r="AJ18" s="260"/>
      <c r="AK18" s="260"/>
      <c r="AL18" s="261"/>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row>
    <row r="19" spans="1:78" ht="14.5" thickBot="1" x14ac:dyDescent="0.35">
      <c r="A19" s="209"/>
      <c r="B19" s="262"/>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4">
        <f t="shared" si="0"/>
        <v>0</v>
      </c>
      <c r="AA19" s="263"/>
      <c r="AB19" s="263"/>
      <c r="AC19" s="265">
        <f t="shared" si="1"/>
        <v>0</v>
      </c>
      <c r="AD19" s="263"/>
      <c r="AE19" s="263"/>
      <c r="AF19" s="266"/>
      <c r="AG19" s="266"/>
      <c r="AH19" s="266"/>
      <c r="AI19" s="266"/>
      <c r="AJ19" s="266"/>
      <c r="AK19" s="266"/>
      <c r="AL19" s="267"/>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row>
    <row r="20" spans="1:78" x14ac:dyDescent="0.3">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row>
    <row r="21" spans="1:78" x14ac:dyDescent="0.3">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row>
    <row r="22" spans="1:78" x14ac:dyDescent="0.3">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row>
    <row r="23" spans="1:78" x14ac:dyDescent="0.3">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row>
    <row r="24" spans="1:78" x14ac:dyDescent="0.3">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row>
    <row r="25" spans="1:78" x14ac:dyDescent="0.3">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row>
    <row r="26" spans="1:78" x14ac:dyDescent="0.3">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row>
    <row r="27" spans="1:78" x14ac:dyDescent="0.3">
      <c r="A27" s="209"/>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row>
    <row r="28" spans="1:78" x14ac:dyDescent="0.3">
      <c r="A28" s="209"/>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row>
    <row r="29" spans="1:78" x14ac:dyDescent="0.3">
      <c r="A29" s="209"/>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row>
    <row r="30" spans="1:78" x14ac:dyDescent="0.3">
      <c r="A30" s="209"/>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row>
    <row r="31" spans="1:78" x14ac:dyDescent="0.3">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row>
    <row r="32" spans="1:78" x14ac:dyDescent="0.3">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row>
    <row r="33" spans="1:78" x14ac:dyDescent="0.3">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row>
    <row r="34" spans="1:78" x14ac:dyDescent="0.3">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row>
    <row r="35" spans="1:78" x14ac:dyDescent="0.3">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row>
    <row r="36" spans="1:78" x14ac:dyDescent="0.3">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c r="BW36" s="209"/>
      <c r="BX36" s="209"/>
      <c r="BY36" s="209"/>
      <c r="BZ36" s="209"/>
    </row>
    <row r="37" spans="1:78" x14ac:dyDescent="0.3">
      <c r="A37" s="209"/>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c r="BW37" s="209"/>
      <c r="BX37" s="209"/>
      <c r="BY37" s="209"/>
      <c r="BZ37" s="209"/>
    </row>
    <row r="38" spans="1:78" x14ac:dyDescent="0.3">
      <c r="A38" s="209"/>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c r="BW38" s="209"/>
      <c r="BX38" s="209"/>
      <c r="BY38" s="209"/>
      <c r="BZ38" s="209"/>
    </row>
    <row r="39" spans="1:78" x14ac:dyDescent="0.3">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row>
    <row r="40" spans="1:78" x14ac:dyDescent="0.3">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c r="BU40" s="209"/>
      <c r="BV40" s="209"/>
      <c r="BW40" s="209"/>
      <c r="BX40" s="209"/>
      <c r="BY40" s="209"/>
      <c r="BZ40" s="209"/>
    </row>
    <row r="41" spans="1:78" x14ac:dyDescent="0.3">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c r="BU41" s="209"/>
      <c r="BV41" s="209"/>
      <c r="BW41" s="209"/>
      <c r="BX41" s="209"/>
      <c r="BY41" s="209"/>
      <c r="BZ41" s="209"/>
    </row>
    <row r="42" spans="1:78" x14ac:dyDescent="0.3">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c r="BZ42" s="209"/>
    </row>
    <row r="43" spans="1:78" x14ac:dyDescent="0.3">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row>
    <row r="44" spans="1:78" x14ac:dyDescent="0.3">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09"/>
      <c r="BR44" s="209"/>
      <c r="BS44" s="209"/>
      <c r="BT44" s="209"/>
      <c r="BU44" s="209"/>
      <c r="BV44" s="209"/>
      <c r="BW44" s="209"/>
      <c r="BX44" s="209"/>
      <c r="BY44" s="209"/>
      <c r="BZ44" s="209"/>
    </row>
    <row r="45" spans="1:78" x14ac:dyDescent="0.3">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row>
    <row r="46" spans="1:78" x14ac:dyDescent="0.3">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row>
    <row r="47" spans="1:78" x14ac:dyDescent="0.3">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c r="BR47" s="209"/>
      <c r="BS47" s="209"/>
      <c r="BT47" s="209"/>
      <c r="BU47" s="209"/>
      <c r="BV47" s="209"/>
      <c r="BW47" s="209"/>
      <c r="BX47" s="209"/>
      <c r="BY47" s="209"/>
      <c r="BZ47" s="209"/>
    </row>
    <row r="48" spans="1:78" x14ac:dyDescent="0.3">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209"/>
      <c r="BY48" s="209"/>
      <c r="BZ48" s="209"/>
    </row>
    <row r="49" spans="1:78" x14ac:dyDescent="0.3">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09"/>
      <c r="BU49" s="209"/>
      <c r="BV49" s="209"/>
      <c r="BW49" s="209"/>
      <c r="BX49" s="209"/>
      <c r="BY49" s="209"/>
      <c r="BZ49" s="209"/>
    </row>
    <row r="50" spans="1:78" x14ac:dyDescent="0.3">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209"/>
      <c r="BY50" s="209"/>
      <c r="BZ50" s="209"/>
    </row>
    <row r="51" spans="1:78" x14ac:dyDescent="0.3">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09"/>
      <c r="BZ51" s="209"/>
    </row>
    <row r="52" spans="1:78" x14ac:dyDescent="0.3">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row>
    <row r="53" spans="1:78" x14ac:dyDescent="0.3">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row>
    <row r="54" spans="1:78" x14ac:dyDescent="0.3">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row>
    <row r="55" spans="1:78" x14ac:dyDescent="0.3">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row>
    <row r="56" spans="1:78" x14ac:dyDescent="0.3">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row>
    <row r="57" spans="1:78" x14ac:dyDescent="0.3">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row>
    <row r="58" spans="1:78" x14ac:dyDescent="0.3">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row>
    <row r="59" spans="1:78" x14ac:dyDescent="0.3">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row>
    <row r="60" spans="1:78" x14ac:dyDescent="0.3">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row>
    <row r="61" spans="1:78" x14ac:dyDescent="0.3">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row>
  </sheetData>
  <mergeCells count="10">
    <mergeCell ref="O7:T7"/>
    <mergeCell ref="U7:Z7"/>
    <mergeCell ref="AA7:AD7"/>
    <mergeCell ref="AE7:AL7"/>
    <mergeCell ref="B3:D3"/>
    <mergeCell ref="C4:D4"/>
    <mergeCell ref="C5:D5"/>
    <mergeCell ref="B7:D7"/>
    <mergeCell ref="E7:H7"/>
    <mergeCell ref="I7:N7"/>
  </mergeCells>
  <hyperlinks>
    <hyperlink ref="B1" location="Contents!A1" display="Back to Contents" xr:uid="{02F36859-3C13-4F2B-95BA-05F3BD71F7D4}"/>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F785-8CC2-458B-83AC-A905412A423F}">
  <sheetPr>
    <tabColor theme="7" tint="0.59999389629810485"/>
  </sheetPr>
  <dimension ref="B1:R64"/>
  <sheetViews>
    <sheetView zoomScale="70" zoomScaleNormal="70" workbookViewId="0">
      <selection activeCell="B2" sqref="B2:G3"/>
    </sheetView>
  </sheetViews>
  <sheetFormatPr defaultRowHeight="14.5" x14ac:dyDescent="0.35"/>
  <cols>
    <col min="1" max="1" width="4.7265625" customWidth="1"/>
    <col min="2" max="2" width="29.26953125" customWidth="1"/>
    <col min="3" max="4" width="13.1796875" customWidth="1"/>
    <col min="5" max="5" width="3.1796875" customWidth="1"/>
    <col min="6" max="7" width="13.1796875" customWidth="1"/>
    <col min="8" max="8" width="3.1796875" customWidth="1"/>
    <col min="9" max="10" width="13.1796875" customWidth="1"/>
    <col min="11" max="11" width="3.1796875" customWidth="1"/>
    <col min="12" max="13" width="13.1796875" customWidth="1"/>
    <col min="14" max="18" width="24.453125" customWidth="1"/>
  </cols>
  <sheetData>
    <row r="1" spans="2:18" ht="15" thickBot="1" x14ac:dyDescent="0.4"/>
    <row r="2" spans="2:18" ht="14.9" customHeight="1" x14ac:dyDescent="0.35">
      <c r="B2" s="421" t="s">
        <v>14</v>
      </c>
      <c r="C2" s="422"/>
      <c r="D2" s="422"/>
      <c r="E2" s="422"/>
      <c r="F2" s="422"/>
      <c r="G2" s="423"/>
      <c r="I2" s="481" t="s">
        <v>216</v>
      </c>
      <c r="J2" s="482"/>
    </row>
    <row r="3" spans="2:18" ht="15.65" customHeight="1" thickBot="1" x14ac:dyDescent="0.4">
      <c r="B3" s="424"/>
      <c r="C3" s="425"/>
      <c r="D3" s="425"/>
      <c r="E3" s="425"/>
      <c r="F3" s="425"/>
      <c r="G3" s="426"/>
      <c r="I3" s="483"/>
      <c r="J3" s="484"/>
    </row>
    <row r="4" spans="2:18" ht="23.5" customHeight="1" thickBot="1" x14ac:dyDescent="0.4">
      <c r="B4" s="1" t="s">
        <v>40</v>
      </c>
      <c r="C4" s="412" t="str">
        <f>Guidance!C3:F3</f>
        <v>TS0002</v>
      </c>
      <c r="D4" s="413"/>
      <c r="E4" s="413"/>
      <c r="F4" s="413"/>
      <c r="G4" s="414"/>
      <c r="H4" s="8"/>
      <c r="I4" s="485" t="s">
        <v>217</v>
      </c>
      <c r="J4" s="486"/>
      <c r="R4" s="4"/>
    </row>
    <row r="5" spans="2:18" ht="23.5" customHeight="1" thickBot="1" x14ac:dyDescent="0.4">
      <c r="B5" s="2" t="s">
        <v>42</v>
      </c>
      <c r="C5" s="412" t="str">
        <f>Guidance!C4:F4</f>
        <v>Company Inc.</v>
      </c>
      <c r="D5" s="413"/>
      <c r="E5" s="413"/>
      <c r="F5" s="413"/>
      <c r="G5" s="414"/>
      <c r="H5" s="8"/>
      <c r="I5" s="4"/>
      <c r="R5" s="4"/>
    </row>
    <row r="6" spans="2:18" ht="16.5" customHeight="1" thickBot="1" x14ac:dyDescent="0.4">
      <c r="B6" s="42"/>
      <c r="C6" s="8"/>
      <c r="D6" s="8"/>
      <c r="E6" s="8"/>
      <c r="F6" s="8"/>
      <c r="G6" s="8"/>
      <c r="H6" s="8"/>
      <c r="I6" s="4"/>
      <c r="R6" s="4"/>
    </row>
    <row r="7" spans="2:18" ht="20.5" thickBot="1" x14ac:dyDescent="0.45">
      <c r="B7" s="478" t="s">
        <v>218</v>
      </c>
      <c r="C7" s="479"/>
      <c r="D7" s="479"/>
      <c r="E7" s="479"/>
      <c r="F7" s="479"/>
      <c r="G7" s="480"/>
      <c r="H7" s="8"/>
      <c r="I7" s="4"/>
      <c r="R7" s="4"/>
    </row>
    <row r="8" spans="2:18" ht="16.5" customHeight="1" thickBot="1" x14ac:dyDescent="0.4">
      <c r="B8" s="42"/>
      <c r="C8" s="8"/>
      <c r="D8" s="8"/>
      <c r="E8" s="8"/>
      <c r="F8" s="8"/>
      <c r="G8" s="8"/>
      <c r="H8" s="8"/>
      <c r="I8" s="4"/>
      <c r="R8" s="4"/>
    </row>
    <row r="9" spans="2:18" ht="15" thickBot="1" x14ac:dyDescent="0.4">
      <c r="B9" s="312"/>
      <c r="C9" s="465">
        <v>2016</v>
      </c>
      <c r="D9" s="467"/>
      <c r="E9" s="46"/>
      <c r="F9" s="465">
        <f>C9+1</f>
        <v>2017</v>
      </c>
      <c r="G9" s="467"/>
      <c r="H9" s="46"/>
      <c r="I9" s="465">
        <f>F9+1</f>
        <v>2018</v>
      </c>
      <c r="J9" s="467"/>
      <c r="K9" s="46"/>
      <c r="L9" s="465" t="s">
        <v>157</v>
      </c>
      <c r="M9" s="467"/>
    </row>
    <row r="10" spans="2:18" ht="15" thickBot="1" x14ac:dyDescent="0.4">
      <c r="B10" s="312"/>
      <c r="C10" s="271" t="s">
        <v>219</v>
      </c>
      <c r="D10" s="271" t="s">
        <v>155</v>
      </c>
      <c r="E10" s="47"/>
      <c r="F10" s="271" t="s">
        <v>219</v>
      </c>
      <c r="G10" s="271" t="s">
        <v>155</v>
      </c>
      <c r="H10" s="47"/>
      <c r="I10" s="271" t="s">
        <v>219</v>
      </c>
      <c r="J10" s="271" t="s">
        <v>155</v>
      </c>
      <c r="K10" s="47"/>
      <c r="L10" s="271" t="s">
        <v>219</v>
      </c>
      <c r="M10" s="271" t="s">
        <v>155</v>
      </c>
    </row>
    <row r="11" spans="2:18" x14ac:dyDescent="0.35">
      <c r="B11" s="269" t="s">
        <v>220</v>
      </c>
      <c r="C11" s="313"/>
      <c r="D11" s="313"/>
      <c r="E11" s="312"/>
      <c r="F11" s="313"/>
      <c r="G11" s="313"/>
      <c r="H11" s="312"/>
      <c r="I11" s="313"/>
      <c r="J11" s="313"/>
      <c r="K11" s="312"/>
      <c r="L11" s="313"/>
      <c r="M11" s="313"/>
    </row>
    <row r="12" spans="2:18" x14ac:dyDescent="0.35">
      <c r="B12" s="314" t="s">
        <v>221</v>
      </c>
      <c r="C12" s="313"/>
      <c r="D12" s="313"/>
      <c r="E12" s="312"/>
      <c r="F12" s="313"/>
      <c r="G12" s="313"/>
      <c r="H12" s="312"/>
      <c r="I12" s="313"/>
      <c r="J12" s="313"/>
      <c r="K12" s="312"/>
      <c r="L12" s="313"/>
      <c r="M12" s="313"/>
    </row>
    <row r="13" spans="2:18" x14ac:dyDescent="0.35">
      <c r="B13" s="314" t="s">
        <v>222</v>
      </c>
      <c r="C13" s="313"/>
      <c r="D13" s="313"/>
      <c r="E13" s="312"/>
      <c r="F13" s="313"/>
      <c r="G13" s="313"/>
      <c r="H13" s="312"/>
      <c r="I13" s="313"/>
      <c r="J13" s="313"/>
      <c r="K13" s="312"/>
      <c r="L13" s="313"/>
      <c r="M13" s="313"/>
    </row>
    <row r="14" spans="2:18" ht="15" thickBot="1" x14ac:dyDescent="0.4">
      <c r="B14" s="315" t="s">
        <v>223</v>
      </c>
      <c r="C14" s="316"/>
      <c r="D14" s="316"/>
      <c r="E14" s="312"/>
      <c r="F14" s="316"/>
      <c r="G14" s="316"/>
      <c r="H14" s="312"/>
      <c r="I14" s="316"/>
      <c r="J14" s="316"/>
      <c r="K14" s="312"/>
      <c r="L14" s="316"/>
      <c r="M14" s="316"/>
    </row>
    <row r="15" spans="2:18" ht="15" thickBot="1" x14ac:dyDescent="0.4">
      <c r="B15" s="312"/>
      <c r="C15" s="312"/>
      <c r="D15" s="312"/>
      <c r="E15" s="312"/>
      <c r="F15" s="312"/>
      <c r="G15" s="312"/>
      <c r="H15" s="312"/>
      <c r="I15" s="312"/>
      <c r="J15" s="312"/>
      <c r="K15" s="312"/>
      <c r="L15" s="312"/>
      <c r="M15" s="312"/>
    </row>
    <row r="16" spans="2:18" x14ac:dyDescent="0.35">
      <c r="B16" s="270" t="s">
        <v>224</v>
      </c>
      <c r="C16" s="317"/>
      <c r="D16" s="317"/>
      <c r="E16" s="312"/>
      <c r="F16" s="317"/>
      <c r="G16" s="317"/>
      <c r="H16" s="312"/>
      <c r="I16" s="317"/>
      <c r="J16" s="317"/>
      <c r="K16" s="312"/>
      <c r="L16" s="317"/>
      <c r="M16" s="317"/>
    </row>
    <row r="17" spans="2:18" x14ac:dyDescent="0.35">
      <c r="B17" s="318" t="s">
        <v>221</v>
      </c>
      <c r="C17" s="313"/>
      <c r="D17" s="313"/>
      <c r="E17" s="312"/>
      <c r="F17" s="313"/>
      <c r="G17" s="313"/>
      <c r="H17" s="312"/>
      <c r="I17" s="313"/>
      <c r="J17" s="313"/>
      <c r="K17" s="312"/>
      <c r="L17" s="313"/>
      <c r="M17" s="313"/>
    </row>
    <row r="18" spans="2:18" x14ac:dyDescent="0.35">
      <c r="B18" s="318" t="s">
        <v>222</v>
      </c>
      <c r="C18" s="313"/>
      <c r="D18" s="313"/>
      <c r="E18" s="312"/>
      <c r="F18" s="313"/>
      <c r="G18" s="313"/>
      <c r="H18" s="312"/>
      <c r="I18" s="313"/>
      <c r="J18" s="313"/>
      <c r="K18" s="312"/>
      <c r="L18" s="313"/>
      <c r="M18" s="313"/>
    </row>
    <row r="19" spans="2:18" ht="15" thickBot="1" x14ac:dyDescent="0.4">
      <c r="B19" s="319" t="s">
        <v>223</v>
      </c>
      <c r="C19" s="316"/>
      <c r="D19" s="316"/>
      <c r="E19" s="312"/>
      <c r="F19" s="316"/>
      <c r="G19" s="316"/>
      <c r="H19" s="312"/>
      <c r="I19" s="316"/>
      <c r="J19" s="316"/>
      <c r="K19" s="312"/>
      <c r="L19" s="316"/>
      <c r="M19" s="316"/>
    </row>
    <row r="20" spans="2:18" ht="15" thickBot="1" x14ac:dyDescent="0.4">
      <c r="B20" s="312"/>
      <c r="C20" s="312"/>
      <c r="D20" s="312"/>
      <c r="E20" s="312"/>
      <c r="F20" s="312"/>
      <c r="G20" s="312"/>
      <c r="H20" s="312"/>
      <c r="I20" s="312"/>
      <c r="J20" s="312"/>
      <c r="K20" s="312"/>
      <c r="L20" s="312"/>
      <c r="M20" s="312"/>
    </row>
    <row r="21" spans="2:18" x14ac:dyDescent="0.35">
      <c r="B21" s="270" t="s">
        <v>225</v>
      </c>
      <c r="C21" s="317"/>
      <c r="D21" s="317"/>
      <c r="E21" s="312"/>
      <c r="F21" s="317"/>
      <c r="G21" s="317"/>
      <c r="H21" s="312"/>
      <c r="I21" s="317"/>
      <c r="J21" s="317"/>
      <c r="K21" s="312"/>
      <c r="L21" s="317"/>
      <c r="M21" s="317"/>
    </row>
    <row r="22" spans="2:18" x14ac:dyDescent="0.35">
      <c r="B22" s="318" t="s">
        <v>221</v>
      </c>
      <c r="C22" s="313"/>
      <c r="D22" s="313"/>
      <c r="E22" s="312"/>
      <c r="F22" s="313"/>
      <c r="G22" s="313"/>
      <c r="H22" s="312"/>
      <c r="I22" s="313"/>
      <c r="J22" s="313"/>
      <c r="K22" s="312"/>
      <c r="L22" s="313"/>
      <c r="M22" s="313"/>
    </row>
    <row r="23" spans="2:18" x14ac:dyDescent="0.35">
      <c r="B23" s="318" t="s">
        <v>222</v>
      </c>
      <c r="C23" s="313"/>
      <c r="D23" s="313"/>
      <c r="E23" s="312"/>
      <c r="F23" s="313"/>
      <c r="G23" s="313"/>
      <c r="H23" s="312"/>
      <c r="I23" s="313"/>
      <c r="J23" s="313"/>
      <c r="K23" s="312"/>
      <c r="L23" s="313"/>
      <c r="M23" s="313"/>
    </row>
    <row r="24" spans="2:18" ht="15" thickBot="1" x14ac:dyDescent="0.4">
      <c r="B24" s="319" t="s">
        <v>223</v>
      </c>
      <c r="C24" s="316"/>
      <c r="D24" s="316"/>
      <c r="E24" s="312"/>
      <c r="F24" s="316"/>
      <c r="G24" s="316"/>
      <c r="H24" s="312"/>
      <c r="I24" s="316"/>
      <c r="J24" s="316"/>
      <c r="K24" s="312"/>
      <c r="L24" s="316"/>
      <c r="M24" s="316"/>
    </row>
    <row r="26" spans="2:18" ht="15" thickBot="1" x14ac:dyDescent="0.4"/>
    <row r="27" spans="2:18" ht="20.5" thickBot="1" x14ac:dyDescent="0.45">
      <c r="B27" s="478" t="s">
        <v>226</v>
      </c>
      <c r="C27" s="479"/>
      <c r="D27" s="479"/>
      <c r="E27" s="479"/>
      <c r="F27" s="479"/>
      <c r="G27" s="480"/>
      <c r="H27" s="8"/>
      <c r="I27" s="4"/>
      <c r="R27" s="4"/>
    </row>
    <row r="28" spans="2:18" ht="16.5" customHeight="1" thickBot="1" x14ac:dyDescent="0.4">
      <c r="B28" s="42"/>
      <c r="C28" s="8"/>
      <c r="D28" s="8"/>
      <c r="E28" s="8"/>
      <c r="F28" s="8"/>
      <c r="G28" s="8"/>
      <c r="H28" s="8"/>
      <c r="I28" s="4"/>
      <c r="R28" s="4"/>
    </row>
    <row r="29" spans="2:18" ht="15" thickBot="1" x14ac:dyDescent="0.4">
      <c r="B29" s="312"/>
      <c r="C29" s="465">
        <v>2016</v>
      </c>
      <c r="D29" s="467"/>
      <c r="E29" s="46"/>
      <c r="F29" s="465">
        <f>C29+1</f>
        <v>2017</v>
      </c>
      <c r="G29" s="467"/>
      <c r="H29" s="46"/>
      <c r="I29" s="465">
        <f>F29+1</f>
        <v>2018</v>
      </c>
      <c r="J29" s="467"/>
      <c r="K29" s="46"/>
      <c r="L29" s="465" t="s">
        <v>157</v>
      </c>
      <c r="M29" s="467"/>
    </row>
    <row r="30" spans="2:18" ht="15" thickBot="1" x14ac:dyDescent="0.4">
      <c r="B30" s="312"/>
      <c r="C30" s="271" t="s">
        <v>219</v>
      </c>
      <c r="D30" s="271" t="s">
        <v>155</v>
      </c>
      <c r="E30" s="47"/>
      <c r="F30" s="271" t="s">
        <v>219</v>
      </c>
      <c r="G30" s="271" t="s">
        <v>155</v>
      </c>
      <c r="H30" s="47"/>
      <c r="I30" s="271" t="s">
        <v>219</v>
      </c>
      <c r="J30" s="271" t="s">
        <v>155</v>
      </c>
      <c r="K30" s="47"/>
      <c r="L30" s="271" t="s">
        <v>219</v>
      </c>
      <c r="M30" s="271" t="s">
        <v>155</v>
      </c>
    </row>
    <row r="31" spans="2:18" x14ac:dyDescent="0.35">
      <c r="B31" s="269" t="s">
        <v>220</v>
      </c>
      <c r="C31" s="313"/>
      <c r="D31" s="313"/>
      <c r="E31" s="312"/>
      <c r="F31" s="313"/>
      <c r="G31" s="313"/>
      <c r="H31" s="312"/>
      <c r="I31" s="313"/>
      <c r="J31" s="313"/>
      <c r="K31" s="312"/>
      <c r="L31" s="313"/>
      <c r="M31" s="313"/>
    </row>
    <row r="32" spans="2:18" x14ac:dyDescent="0.35">
      <c r="B32" s="314" t="s">
        <v>221</v>
      </c>
      <c r="C32" s="313"/>
      <c r="D32" s="313"/>
      <c r="E32" s="312"/>
      <c r="F32" s="313"/>
      <c r="G32" s="313"/>
      <c r="H32" s="312"/>
      <c r="I32" s="313"/>
      <c r="J32" s="313"/>
      <c r="K32" s="312"/>
      <c r="L32" s="313"/>
      <c r="M32" s="313"/>
    </row>
    <row r="33" spans="2:18" x14ac:dyDescent="0.35">
      <c r="B33" s="314" t="s">
        <v>222</v>
      </c>
      <c r="C33" s="313"/>
      <c r="D33" s="313"/>
      <c r="E33" s="312"/>
      <c r="F33" s="313"/>
      <c r="G33" s="313"/>
      <c r="H33" s="312"/>
      <c r="I33" s="313"/>
      <c r="J33" s="313"/>
      <c r="K33" s="312"/>
      <c r="L33" s="313"/>
      <c r="M33" s="313"/>
    </row>
    <row r="34" spans="2:18" ht="15" thickBot="1" x14ac:dyDescent="0.4">
      <c r="B34" s="315" t="s">
        <v>223</v>
      </c>
      <c r="C34" s="316"/>
      <c r="D34" s="316"/>
      <c r="E34" s="312"/>
      <c r="F34" s="316"/>
      <c r="G34" s="316"/>
      <c r="H34" s="312"/>
      <c r="I34" s="316"/>
      <c r="J34" s="316"/>
      <c r="K34" s="312"/>
      <c r="L34" s="316"/>
      <c r="M34" s="316"/>
    </row>
    <row r="35" spans="2:18" ht="15" thickBot="1" x14ac:dyDescent="0.4">
      <c r="B35" s="312"/>
      <c r="C35" s="312"/>
      <c r="D35" s="312"/>
      <c r="E35" s="312"/>
      <c r="F35" s="312"/>
      <c r="G35" s="312"/>
      <c r="H35" s="312"/>
      <c r="I35" s="312"/>
      <c r="J35" s="312"/>
      <c r="K35" s="312"/>
      <c r="L35" s="312"/>
      <c r="M35" s="312"/>
    </row>
    <row r="36" spans="2:18" x14ac:dyDescent="0.35">
      <c r="B36" s="270" t="s">
        <v>224</v>
      </c>
      <c r="C36" s="317"/>
      <c r="D36" s="317"/>
      <c r="E36" s="312"/>
      <c r="F36" s="317"/>
      <c r="G36" s="317"/>
      <c r="H36" s="312"/>
      <c r="I36" s="317"/>
      <c r="J36" s="317"/>
      <c r="K36" s="312"/>
      <c r="L36" s="317"/>
      <c r="M36" s="317"/>
    </row>
    <row r="37" spans="2:18" x14ac:dyDescent="0.35">
      <c r="B37" s="318" t="s">
        <v>221</v>
      </c>
      <c r="C37" s="313"/>
      <c r="D37" s="313"/>
      <c r="E37" s="312"/>
      <c r="F37" s="313"/>
      <c r="G37" s="313"/>
      <c r="H37" s="312"/>
      <c r="I37" s="313"/>
      <c r="J37" s="313"/>
      <c r="K37" s="312"/>
      <c r="L37" s="313"/>
      <c r="M37" s="313"/>
    </row>
    <row r="38" spans="2:18" x14ac:dyDescent="0.35">
      <c r="B38" s="318" t="s">
        <v>222</v>
      </c>
      <c r="C38" s="313"/>
      <c r="D38" s="313"/>
      <c r="E38" s="312"/>
      <c r="F38" s="313"/>
      <c r="G38" s="313"/>
      <c r="H38" s="312"/>
      <c r="I38" s="313"/>
      <c r="J38" s="313"/>
      <c r="K38" s="312"/>
      <c r="L38" s="313"/>
      <c r="M38" s="313"/>
    </row>
    <row r="39" spans="2:18" ht="15" thickBot="1" x14ac:dyDescent="0.4">
      <c r="B39" s="319" t="s">
        <v>223</v>
      </c>
      <c r="C39" s="316"/>
      <c r="D39" s="316"/>
      <c r="E39" s="312"/>
      <c r="F39" s="316"/>
      <c r="G39" s="316"/>
      <c r="H39" s="312"/>
      <c r="I39" s="316"/>
      <c r="J39" s="316"/>
      <c r="K39" s="312"/>
      <c r="L39" s="316"/>
      <c r="M39" s="316"/>
    </row>
    <row r="40" spans="2:18" ht="15" thickBot="1" x14ac:dyDescent="0.4">
      <c r="B40" s="312"/>
      <c r="C40" s="312"/>
      <c r="D40" s="312"/>
      <c r="E40" s="312"/>
      <c r="F40" s="312"/>
      <c r="G40" s="312"/>
      <c r="H40" s="312"/>
      <c r="I40" s="312"/>
      <c r="J40" s="312"/>
      <c r="K40" s="312"/>
      <c r="L40" s="312"/>
      <c r="M40" s="312"/>
    </row>
    <row r="41" spans="2:18" x14ac:dyDescent="0.35">
      <c r="B41" s="270" t="s">
        <v>225</v>
      </c>
      <c r="C41" s="317"/>
      <c r="D41" s="317"/>
      <c r="E41" s="312"/>
      <c r="F41" s="317"/>
      <c r="G41" s="317"/>
      <c r="H41" s="312"/>
      <c r="I41" s="317"/>
      <c r="J41" s="317"/>
      <c r="K41" s="312"/>
      <c r="L41" s="317"/>
      <c r="M41" s="317"/>
    </row>
    <row r="42" spans="2:18" x14ac:dyDescent="0.35">
      <c r="B42" s="318" t="s">
        <v>221</v>
      </c>
      <c r="C42" s="313"/>
      <c r="D42" s="313"/>
      <c r="E42" s="312"/>
      <c r="F42" s="313"/>
      <c r="G42" s="313"/>
      <c r="H42" s="312"/>
      <c r="I42" s="313"/>
      <c r="J42" s="313"/>
      <c r="K42" s="312"/>
      <c r="L42" s="313"/>
      <c r="M42" s="313"/>
    </row>
    <row r="43" spans="2:18" x14ac:dyDescent="0.35">
      <c r="B43" s="318" t="s">
        <v>222</v>
      </c>
      <c r="C43" s="313"/>
      <c r="D43" s="313"/>
      <c r="E43" s="312"/>
      <c r="F43" s="313"/>
      <c r="G43" s="313"/>
      <c r="H43" s="312"/>
      <c r="I43" s="313"/>
      <c r="J43" s="313"/>
      <c r="K43" s="312"/>
      <c r="L43" s="313"/>
      <c r="M43" s="313"/>
    </row>
    <row r="44" spans="2:18" ht="15" thickBot="1" x14ac:dyDescent="0.4">
      <c r="B44" s="319" t="s">
        <v>223</v>
      </c>
      <c r="C44" s="316"/>
      <c r="D44" s="316"/>
      <c r="E44" s="312"/>
      <c r="F44" s="316"/>
      <c r="G44" s="316"/>
      <c r="H44" s="312"/>
      <c r="I44" s="316"/>
      <c r="J44" s="316"/>
      <c r="K44" s="312"/>
      <c r="L44" s="316"/>
      <c r="M44" s="316"/>
    </row>
    <row r="46" spans="2:18" ht="15" thickBot="1" x14ac:dyDescent="0.4"/>
    <row r="47" spans="2:18" ht="20.5" thickBot="1" x14ac:dyDescent="0.45">
      <c r="B47" s="478" t="s">
        <v>227</v>
      </c>
      <c r="C47" s="479"/>
      <c r="D47" s="479"/>
      <c r="E47" s="479"/>
      <c r="F47" s="479"/>
      <c r="G47" s="480"/>
      <c r="H47" s="8"/>
      <c r="I47" s="4"/>
      <c r="R47" s="4"/>
    </row>
    <row r="48" spans="2:18" ht="16.5" customHeight="1" thickBot="1" x14ac:dyDescent="0.4">
      <c r="B48" s="42"/>
      <c r="C48" s="8"/>
      <c r="D48" s="8"/>
      <c r="E48" s="8"/>
      <c r="F48" s="8"/>
      <c r="G48" s="8"/>
      <c r="H48" s="8"/>
      <c r="I48" s="4"/>
      <c r="R48" s="4"/>
    </row>
    <row r="49" spans="2:13" ht="15" thickBot="1" x14ac:dyDescent="0.4">
      <c r="B49" s="312"/>
      <c r="C49" s="465">
        <v>2016</v>
      </c>
      <c r="D49" s="467"/>
      <c r="E49" s="46"/>
      <c r="F49" s="465">
        <f>C49+1</f>
        <v>2017</v>
      </c>
      <c r="G49" s="467"/>
      <c r="H49" s="46"/>
      <c r="I49" s="465">
        <f>F49+1</f>
        <v>2018</v>
      </c>
      <c r="J49" s="467"/>
      <c r="K49" s="46"/>
      <c r="L49" s="465" t="s">
        <v>157</v>
      </c>
      <c r="M49" s="467"/>
    </row>
    <row r="50" spans="2:13" ht="15" thickBot="1" x14ac:dyDescent="0.4">
      <c r="B50" s="312"/>
      <c r="C50" s="271" t="s">
        <v>219</v>
      </c>
      <c r="D50" s="271" t="s">
        <v>155</v>
      </c>
      <c r="E50" s="47"/>
      <c r="F50" s="271" t="s">
        <v>219</v>
      </c>
      <c r="G50" s="271" t="s">
        <v>155</v>
      </c>
      <c r="H50" s="47"/>
      <c r="I50" s="271" t="s">
        <v>219</v>
      </c>
      <c r="J50" s="271" t="s">
        <v>155</v>
      </c>
      <c r="K50" s="47"/>
      <c r="L50" s="271" t="s">
        <v>219</v>
      </c>
      <c r="M50" s="271" t="s">
        <v>155</v>
      </c>
    </row>
    <row r="51" spans="2:13" x14ac:dyDescent="0.35">
      <c r="B51" s="269" t="s">
        <v>220</v>
      </c>
      <c r="C51" s="317">
        <f t="shared" ref="C51:D54" si="0">C11+C31</f>
        <v>0</v>
      </c>
      <c r="D51" s="317">
        <f t="shared" si="0"/>
        <v>0</v>
      </c>
      <c r="E51" s="313"/>
      <c r="F51" s="317">
        <f t="shared" ref="F51:G54" si="1">F11+F31</f>
        <v>0</v>
      </c>
      <c r="G51" s="317">
        <f t="shared" si="1"/>
        <v>0</v>
      </c>
      <c r="H51" s="313"/>
      <c r="I51" s="317">
        <f t="shared" ref="I51:J54" si="2">I11+I31</f>
        <v>0</v>
      </c>
      <c r="J51" s="317">
        <f t="shared" si="2"/>
        <v>0</v>
      </c>
      <c r="K51" s="313"/>
      <c r="L51" s="317">
        <f t="shared" ref="L51:M54" si="3">L11+L31</f>
        <v>0</v>
      </c>
      <c r="M51" s="317">
        <f t="shared" si="3"/>
        <v>0</v>
      </c>
    </row>
    <row r="52" spans="2:13" x14ac:dyDescent="0.35">
      <c r="B52" s="314" t="s">
        <v>221</v>
      </c>
      <c r="C52" s="313">
        <f t="shared" si="0"/>
        <v>0</v>
      </c>
      <c r="D52" s="313">
        <f t="shared" si="0"/>
        <v>0</v>
      </c>
      <c r="E52" s="313"/>
      <c r="F52" s="313">
        <f t="shared" si="1"/>
        <v>0</v>
      </c>
      <c r="G52" s="313">
        <f t="shared" si="1"/>
        <v>0</v>
      </c>
      <c r="H52" s="313"/>
      <c r="I52" s="313">
        <f t="shared" si="2"/>
        <v>0</v>
      </c>
      <c r="J52" s="313">
        <f t="shared" si="2"/>
        <v>0</v>
      </c>
      <c r="K52" s="313"/>
      <c r="L52" s="313">
        <f t="shared" si="3"/>
        <v>0</v>
      </c>
      <c r="M52" s="313">
        <f t="shared" si="3"/>
        <v>0</v>
      </c>
    </row>
    <row r="53" spans="2:13" x14ac:dyDescent="0.35">
      <c r="B53" s="314" t="s">
        <v>222</v>
      </c>
      <c r="C53" s="313">
        <f t="shared" si="0"/>
        <v>0</v>
      </c>
      <c r="D53" s="313">
        <f t="shared" si="0"/>
        <v>0</v>
      </c>
      <c r="E53" s="313"/>
      <c r="F53" s="313">
        <f t="shared" si="1"/>
        <v>0</v>
      </c>
      <c r="G53" s="313">
        <f t="shared" si="1"/>
        <v>0</v>
      </c>
      <c r="H53" s="313"/>
      <c r="I53" s="313">
        <f t="shared" si="2"/>
        <v>0</v>
      </c>
      <c r="J53" s="313">
        <f t="shared" si="2"/>
        <v>0</v>
      </c>
      <c r="K53" s="313"/>
      <c r="L53" s="313">
        <f t="shared" si="3"/>
        <v>0</v>
      </c>
      <c r="M53" s="313">
        <f t="shared" si="3"/>
        <v>0</v>
      </c>
    </row>
    <row r="54" spans="2:13" ht="15" thickBot="1" x14ac:dyDescent="0.4">
      <c r="B54" s="315" t="s">
        <v>223</v>
      </c>
      <c r="C54" s="316">
        <f t="shared" si="0"/>
        <v>0</v>
      </c>
      <c r="D54" s="316">
        <f t="shared" si="0"/>
        <v>0</v>
      </c>
      <c r="E54" s="313"/>
      <c r="F54" s="316">
        <f t="shared" si="1"/>
        <v>0</v>
      </c>
      <c r="G54" s="316">
        <f t="shared" si="1"/>
        <v>0</v>
      </c>
      <c r="H54" s="313"/>
      <c r="I54" s="316">
        <f t="shared" si="2"/>
        <v>0</v>
      </c>
      <c r="J54" s="316">
        <f t="shared" si="2"/>
        <v>0</v>
      </c>
      <c r="K54" s="313"/>
      <c r="L54" s="316">
        <f t="shared" si="3"/>
        <v>0</v>
      </c>
      <c r="M54" s="316">
        <f t="shared" si="3"/>
        <v>0</v>
      </c>
    </row>
    <row r="55" spans="2:13" ht="15" thickBot="1" x14ac:dyDescent="0.4">
      <c r="B55" s="312"/>
    </row>
    <row r="56" spans="2:13" x14ac:dyDescent="0.35">
      <c r="B56" s="270" t="s">
        <v>224</v>
      </c>
      <c r="C56" s="317">
        <f t="shared" ref="C56:D59" si="4">C16+C36</f>
        <v>0</v>
      </c>
      <c r="D56" s="317">
        <f t="shared" si="4"/>
        <v>0</v>
      </c>
      <c r="E56" s="313"/>
      <c r="F56" s="317">
        <f t="shared" ref="F56:G59" si="5">F16+F36</f>
        <v>0</v>
      </c>
      <c r="G56" s="317">
        <f t="shared" si="5"/>
        <v>0</v>
      </c>
      <c r="H56" s="313"/>
      <c r="I56" s="317">
        <f t="shared" ref="I56:J59" si="6">I16+I36</f>
        <v>0</v>
      </c>
      <c r="J56" s="317">
        <f t="shared" si="6"/>
        <v>0</v>
      </c>
      <c r="K56" s="313"/>
      <c r="L56" s="317">
        <f t="shared" ref="L56:M59" si="7">L16+L36</f>
        <v>0</v>
      </c>
      <c r="M56" s="317">
        <f t="shared" si="7"/>
        <v>0</v>
      </c>
    </row>
    <row r="57" spans="2:13" x14ac:dyDescent="0.35">
      <c r="B57" s="318" t="s">
        <v>221</v>
      </c>
      <c r="C57" s="313">
        <f t="shared" si="4"/>
        <v>0</v>
      </c>
      <c r="D57" s="313">
        <f t="shared" si="4"/>
        <v>0</v>
      </c>
      <c r="E57" s="313"/>
      <c r="F57" s="313">
        <f t="shared" si="5"/>
        <v>0</v>
      </c>
      <c r="G57" s="313">
        <f t="shared" si="5"/>
        <v>0</v>
      </c>
      <c r="H57" s="313"/>
      <c r="I57" s="313">
        <f t="shared" si="6"/>
        <v>0</v>
      </c>
      <c r="J57" s="313">
        <f t="shared" si="6"/>
        <v>0</v>
      </c>
      <c r="K57" s="313"/>
      <c r="L57" s="313">
        <f t="shared" si="7"/>
        <v>0</v>
      </c>
      <c r="M57" s="313">
        <f t="shared" si="7"/>
        <v>0</v>
      </c>
    </row>
    <row r="58" spans="2:13" x14ac:dyDescent="0.35">
      <c r="B58" s="318" t="s">
        <v>222</v>
      </c>
      <c r="C58" s="313">
        <f t="shared" si="4"/>
        <v>0</v>
      </c>
      <c r="D58" s="313">
        <f t="shared" si="4"/>
        <v>0</v>
      </c>
      <c r="E58" s="313"/>
      <c r="F58" s="313">
        <f t="shared" si="5"/>
        <v>0</v>
      </c>
      <c r="G58" s="313">
        <f t="shared" si="5"/>
        <v>0</v>
      </c>
      <c r="H58" s="313"/>
      <c r="I58" s="313">
        <f t="shared" si="6"/>
        <v>0</v>
      </c>
      <c r="J58" s="313">
        <f t="shared" si="6"/>
        <v>0</v>
      </c>
      <c r="K58" s="313"/>
      <c r="L58" s="313">
        <f t="shared" si="7"/>
        <v>0</v>
      </c>
      <c r="M58" s="313">
        <f t="shared" si="7"/>
        <v>0</v>
      </c>
    </row>
    <row r="59" spans="2:13" ht="15" thickBot="1" x14ac:dyDescent="0.4">
      <c r="B59" s="319" t="s">
        <v>223</v>
      </c>
      <c r="C59" s="316">
        <f t="shared" si="4"/>
        <v>0</v>
      </c>
      <c r="D59" s="316">
        <f t="shared" si="4"/>
        <v>0</v>
      </c>
      <c r="E59" s="313"/>
      <c r="F59" s="316">
        <f t="shared" si="5"/>
        <v>0</v>
      </c>
      <c r="G59" s="316">
        <f t="shared" si="5"/>
        <v>0</v>
      </c>
      <c r="H59" s="313"/>
      <c r="I59" s="316">
        <f t="shared" si="6"/>
        <v>0</v>
      </c>
      <c r="J59" s="316">
        <f t="shared" si="6"/>
        <v>0</v>
      </c>
      <c r="K59" s="313"/>
      <c r="L59" s="316">
        <f t="shared" si="7"/>
        <v>0</v>
      </c>
      <c r="M59" s="316">
        <f t="shared" si="7"/>
        <v>0</v>
      </c>
    </row>
    <row r="60" spans="2:13" ht="15" thickBot="1" x14ac:dyDescent="0.4">
      <c r="B60" s="312"/>
    </row>
    <row r="61" spans="2:13" x14ac:dyDescent="0.35">
      <c r="B61" s="270" t="s">
        <v>225</v>
      </c>
      <c r="C61" s="317">
        <f t="shared" ref="C61:D64" si="8">C21+C41</f>
        <v>0</v>
      </c>
      <c r="D61" s="317">
        <f t="shared" si="8"/>
        <v>0</v>
      </c>
      <c r="E61" s="313"/>
      <c r="F61" s="317">
        <f t="shared" ref="F61:G64" si="9">F21+F41</f>
        <v>0</v>
      </c>
      <c r="G61" s="317">
        <f t="shared" si="9"/>
        <v>0</v>
      </c>
      <c r="H61" s="313"/>
      <c r="I61" s="317">
        <f t="shared" ref="I61:J64" si="10">I21+I41</f>
        <v>0</v>
      </c>
      <c r="J61" s="317">
        <f t="shared" si="10"/>
        <v>0</v>
      </c>
      <c r="K61" s="313"/>
      <c r="L61" s="317">
        <f t="shared" ref="L61:M64" si="11">L21+L41</f>
        <v>0</v>
      </c>
      <c r="M61" s="317">
        <f t="shared" si="11"/>
        <v>0</v>
      </c>
    </row>
    <row r="62" spans="2:13" x14ac:dyDescent="0.35">
      <c r="B62" s="318" t="s">
        <v>221</v>
      </c>
      <c r="C62" s="313">
        <f t="shared" si="8"/>
        <v>0</v>
      </c>
      <c r="D62" s="313">
        <f t="shared" si="8"/>
        <v>0</v>
      </c>
      <c r="E62" s="313"/>
      <c r="F62" s="313">
        <f t="shared" si="9"/>
        <v>0</v>
      </c>
      <c r="G62" s="313">
        <f t="shared" si="9"/>
        <v>0</v>
      </c>
      <c r="H62" s="313"/>
      <c r="I62" s="313">
        <f t="shared" si="10"/>
        <v>0</v>
      </c>
      <c r="J62" s="313">
        <f t="shared" si="10"/>
        <v>0</v>
      </c>
      <c r="K62" s="313"/>
      <c r="L62" s="313">
        <f t="shared" si="11"/>
        <v>0</v>
      </c>
      <c r="M62" s="313">
        <f t="shared" si="11"/>
        <v>0</v>
      </c>
    </row>
    <row r="63" spans="2:13" x14ac:dyDescent="0.35">
      <c r="B63" s="318" t="s">
        <v>222</v>
      </c>
      <c r="C63" s="313">
        <f t="shared" si="8"/>
        <v>0</v>
      </c>
      <c r="D63" s="313">
        <f t="shared" si="8"/>
        <v>0</v>
      </c>
      <c r="E63" s="313"/>
      <c r="F63" s="313">
        <f t="shared" si="9"/>
        <v>0</v>
      </c>
      <c r="G63" s="313">
        <f t="shared" si="9"/>
        <v>0</v>
      </c>
      <c r="H63" s="313"/>
      <c r="I63" s="313">
        <f t="shared" si="10"/>
        <v>0</v>
      </c>
      <c r="J63" s="313">
        <f t="shared" si="10"/>
        <v>0</v>
      </c>
      <c r="K63" s="313"/>
      <c r="L63" s="313">
        <f t="shared" si="11"/>
        <v>0</v>
      </c>
      <c r="M63" s="313">
        <f t="shared" si="11"/>
        <v>0</v>
      </c>
    </row>
    <row r="64" spans="2:13" ht="15" thickBot="1" x14ac:dyDescent="0.4">
      <c r="B64" s="319" t="s">
        <v>223</v>
      </c>
      <c r="C64" s="316">
        <f t="shared" si="8"/>
        <v>0</v>
      </c>
      <c r="D64" s="316">
        <f t="shared" si="8"/>
        <v>0</v>
      </c>
      <c r="E64" s="313"/>
      <c r="F64" s="316">
        <f t="shared" si="9"/>
        <v>0</v>
      </c>
      <c r="G64" s="316">
        <f t="shared" si="9"/>
        <v>0</v>
      </c>
      <c r="H64" s="313"/>
      <c r="I64" s="316">
        <f t="shared" si="10"/>
        <v>0</v>
      </c>
      <c r="J64" s="316">
        <f t="shared" si="10"/>
        <v>0</v>
      </c>
      <c r="K64" s="313"/>
      <c r="L64" s="316">
        <f t="shared" si="11"/>
        <v>0</v>
      </c>
      <c r="M64" s="316">
        <f t="shared" si="11"/>
        <v>0</v>
      </c>
    </row>
  </sheetData>
  <mergeCells count="20">
    <mergeCell ref="L49:M49"/>
    <mergeCell ref="C29:D29"/>
    <mergeCell ref="F29:G29"/>
    <mergeCell ref="I29:J29"/>
    <mergeCell ref="L29:M29"/>
    <mergeCell ref="B47:G47"/>
    <mergeCell ref="C49:D49"/>
    <mergeCell ref="F49:G49"/>
    <mergeCell ref="I49:J49"/>
    <mergeCell ref="C9:D9"/>
    <mergeCell ref="F9:G9"/>
    <mergeCell ref="I9:J9"/>
    <mergeCell ref="L9:M9"/>
    <mergeCell ref="B27:G27"/>
    <mergeCell ref="B7:G7"/>
    <mergeCell ref="B2:G3"/>
    <mergeCell ref="I2:J3"/>
    <mergeCell ref="C4:G4"/>
    <mergeCell ref="I4:J4"/>
    <mergeCell ref="C5:G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7C86-D384-45E4-83BB-A03322EBC327}">
  <sheetPr>
    <tabColor theme="7" tint="0.59999389629810485"/>
  </sheetPr>
  <dimension ref="B1:O30"/>
  <sheetViews>
    <sheetView zoomScale="70" zoomScaleNormal="70" workbookViewId="0">
      <selection activeCell="B2" sqref="B2:H3"/>
    </sheetView>
  </sheetViews>
  <sheetFormatPr defaultRowHeight="14.5" x14ac:dyDescent="0.35"/>
  <cols>
    <col min="1" max="1" width="4.7265625" customWidth="1"/>
    <col min="2" max="2" width="34.7265625" customWidth="1"/>
    <col min="3" max="3" width="13.1796875" customWidth="1"/>
    <col min="4" max="4" width="16.1796875" customWidth="1"/>
    <col min="5" max="5" width="13.1796875" customWidth="1"/>
    <col min="6" max="6" width="17.1796875" bestFit="1" customWidth="1"/>
    <col min="7" max="7" width="13.1796875" customWidth="1"/>
    <col min="8" max="8" width="17.1796875" bestFit="1" customWidth="1"/>
    <col min="9" max="9" width="13.1796875" customWidth="1"/>
    <col min="10" max="10" width="17.1796875" bestFit="1" customWidth="1"/>
    <col min="11" max="15" width="24.453125" customWidth="1"/>
  </cols>
  <sheetData>
    <row r="1" spans="2:15" ht="15" thickBot="1" x14ac:dyDescent="0.4"/>
    <row r="2" spans="2:15" ht="14.9" customHeight="1" x14ac:dyDescent="0.35">
      <c r="B2" s="421" t="s">
        <v>15</v>
      </c>
      <c r="C2" s="422"/>
      <c r="D2" s="422"/>
      <c r="E2" s="422"/>
      <c r="F2" s="423"/>
      <c r="G2" s="481" t="s">
        <v>216</v>
      </c>
      <c r="H2" s="482"/>
    </row>
    <row r="3" spans="2:15" ht="15.65" customHeight="1" thickBot="1" x14ac:dyDescent="0.4">
      <c r="B3" s="424"/>
      <c r="C3" s="425"/>
      <c r="D3" s="425"/>
      <c r="E3" s="425"/>
      <c r="F3" s="426"/>
      <c r="G3" s="483"/>
      <c r="H3" s="484"/>
    </row>
    <row r="4" spans="2:15" ht="23.5" customHeight="1" thickBot="1" x14ac:dyDescent="0.4">
      <c r="B4" s="1" t="s">
        <v>40</v>
      </c>
      <c r="C4" s="412" t="str">
        <f>Guidance!C3:F3</f>
        <v>TS0002</v>
      </c>
      <c r="D4" s="413"/>
      <c r="E4" s="413"/>
      <c r="F4" s="414"/>
      <c r="G4" s="485" t="s">
        <v>217</v>
      </c>
      <c r="H4" s="486"/>
      <c r="O4" s="4"/>
    </row>
    <row r="5" spans="2:15" ht="23.5" customHeight="1" thickBot="1" x14ac:dyDescent="0.4">
      <c r="B5" s="2" t="s">
        <v>42</v>
      </c>
      <c r="C5" s="412" t="str">
        <f>Guidance!C4:F4</f>
        <v>Company Inc.</v>
      </c>
      <c r="D5" s="413"/>
      <c r="E5" s="413"/>
      <c r="F5" s="414"/>
      <c r="G5" s="4"/>
      <c r="O5" s="4"/>
    </row>
    <row r="6" spans="2:15" ht="16.5" customHeight="1" thickBot="1" x14ac:dyDescent="0.4">
      <c r="B6" s="42"/>
      <c r="C6" s="8"/>
      <c r="D6" s="8"/>
      <c r="E6" s="8"/>
      <c r="F6" s="8"/>
      <c r="G6" s="4"/>
      <c r="O6" s="4"/>
    </row>
    <row r="7" spans="2:15" ht="15" thickBot="1" x14ac:dyDescent="0.4">
      <c r="B7" s="312"/>
      <c r="C7" s="465">
        <v>2016</v>
      </c>
      <c r="D7" s="467"/>
      <c r="E7" s="465">
        <v>2017</v>
      </c>
      <c r="F7" s="467"/>
      <c r="G7" s="465">
        <v>2018</v>
      </c>
      <c r="H7" s="467"/>
      <c r="I7" s="465" t="s">
        <v>228</v>
      </c>
      <c r="J7" s="467"/>
    </row>
    <row r="8" spans="2:15" ht="15" thickBot="1" x14ac:dyDescent="0.4">
      <c r="B8" s="312"/>
      <c r="C8" s="271" t="s">
        <v>229</v>
      </c>
      <c r="D8" s="271" t="s">
        <v>230</v>
      </c>
      <c r="E8" s="271" t="s">
        <v>229</v>
      </c>
      <c r="F8" s="271" t="s">
        <v>230</v>
      </c>
      <c r="G8" s="271" t="s">
        <v>229</v>
      </c>
      <c r="H8" s="271" t="s">
        <v>230</v>
      </c>
      <c r="I8" s="271" t="s">
        <v>229</v>
      </c>
      <c r="J8" s="271" t="s">
        <v>230</v>
      </c>
    </row>
    <row r="9" spans="2:15" x14ac:dyDescent="0.35">
      <c r="B9" s="269" t="s">
        <v>231</v>
      </c>
      <c r="C9" s="313"/>
      <c r="D9" s="313"/>
      <c r="E9" s="313"/>
      <c r="F9" s="313"/>
      <c r="G9" s="313"/>
      <c r="H9" s="313"/>
      <c r="I9" s="313"/>
      <c r="J9" s="313"/>
    </row>
    <row r="10" spans="2:15" x14ac:dyDescent="0.35">
      <c r="B10" s="314" t="s">
        <v>232</v>
      </c>
      <c r="C10" s="313"/>
      <c r="D10" s="313"/>
      <c r="E10" s="313"/>
      <c r="F10" s="313"/>
      <c r="G10" s="313"/>
      <c r="H10" s="313"/>
      <c r="I10" s="313"/>
      <c r="J10" s="313"/>
    </row>
    <row r="11" spans="2:15" ht="15" thickBot="1" x14ac:dyDescent="0.4">
      <c r="B11" s="272" t="s">
        <v>233</v>
      </c>
      <c r="C11" s="320">
        <f t="shared" ref="C11:J11" si="0">C9-C10</f>
        <v>0</v>
      </c>
      <c r="D11" s="320">
        <f t="shared" si="0"/>
        <v>0</v>
      </c>
      <c r="E11" s="320">
        <f t="shared" si="0"/>
        <v>0</v>
      </c>
      <c r="F11" s="320">
        <f t="shared" si="0"/>
        <v>0</v>
      </c>
      <c r="G11" s="320">
        <f t="shared" si="0"/>
        <v>0</v>
      </c>
      <c r="H11" s="320">
        <f t="shared" si="0"/>
        <v>0</v>
      </c>
      <c r="I11" s="320">
        <f t="shared" si="0"/>
        <v>0</v>
      </c>
      <c r="J11" s="320">
        <f t="shared" si="0"/>
        <v>0</v>
      </c>
    </row>
    <row r="12" spans="2:15" x14ac:dyDescent="0.35">
      <c r="B12" s="321" t="s">
        <v>234</v>
      </c>
      <c r="C12" s="317"/>
      <c r="D12" s="317"/>
      <c r="E12" s="317"/>
      <c r="F12" s="317"/>
      <c r="G12" s="317"/>
      <c r="H12" s="317"/>
      <c r="I12" s="317"/>
      <c r="J12" s="317"/>
    </row>
    <row r="13" spans="2:15" x14ac:dyDescent="0.35">
      <c r="B13" s="318" t="s">
        <v>235</v>
      </c>
      <c r="C13" s="313"/>
      <c r="D13" s="313"/>
      <c r="E13" s="313"/>
      <c r="F13" s="313"/>
      <c r="G13" s="313"/>
      <c r="H13" s="313"/>
      <c r="I13" s="313"/>
      <c r="J13" s="313"/>
    </row>
    <row r="14" spans="2:15" x14ac:dyDescent="0.35">
      <c r="B14" s="318" t="s">
        <v>236</v>
      </c>
      <c r="C14" s="313"/>
      <c r="D14" s="313"/>
      <c r="E14" s="313"/>
      <c r="F14" s="313"/>
      <c r="G14" s="313"/>
      <c r="H14" s="313"/>
      <c r="I14" s="313"/>
      <c r="J14" s="313"/>
    </row>
    <row r="15" spans="2:15" x14ac:dyDescent="0.35">
      <c r="B15" s="318" t="s">
        <v>237</v>
      </c>
      <c r="C15" s="313"/>
      <c r="D15" s="313"/>
      <c r="E15" s="313"/>
      <c r="F15" s="313"/>
      <c r="G15" s="313"/>
      <c r="H15" s="313"/>
      <c r="I15" s="313"/>
      <c r="J15" s="313"/>
    </row>
    <row r="16" spans="2:15" x14ac:dyDescent="0.35">
      <c r="B16" s="318" t="s">
        <v>238</v>
      </c>
      <c r="C16" s="313"/>
      <c r="D16" s="313"/>
      <c r="E16" s="313"/>
      <c r="F16" s="313"/>
      <c r="G16" s="313"/>
      <c r="H16" s="313"/>
      <c r="I16" s="313"/>
      <c r="J16" s="313"/>
    </row>
    <row r="17" spans="2:10" ht="15" thickBot="1" x14ac:dyDescent="0.4">
      <c r="B17" s="273" t="s">
        <v>239</v>
      </c>
      <c r="C17" s="320">
        <f t="shared" ref="C17:J17" si="1">SUM(C12:C16)</f>
        <v>0</v>
      </c>
      <c r="D17" s="320">
        <f t="shared" si="1"/>
        <v>0</v>
      </c>
      <c r="E17" s="320">
        <f t="shared" si="1"/>
        <v>0</v>
      </c>
      <c r="F17" s="320">
        <f t="shared" si="1"/>
        <v>0</v>
      </c>
      <c r="G17" s="320">
        <f t="shared" si="1"/>
        <v>0</v>
      </c>
      <c r="H17" s="320">
        <f t="shared" si="1"/>
        <v>0</v>
      </c>
      <c r="I17" s="320">
        <f t="shared" si="1"/>
        <v>0</v>
      </c>
      <c r="J17" s="320">
        <f t="shared" si="1"/>
        <v>0</v>
      </c>
    </row>
    <row r="18" spans="2:10" x14ac:dyDescent="0.35">
      <c r="B18" s="274" t="s">
        <v>240</v>
      </c>
      <c r="C18" s="322">
        <f t="shared" ref="C18:J18" si="2">C17-C11</f>
        <v>0</v>
      </c>
      <c r="D18" s="322">
        <f t="shared" si="2"/>
        <v>0</v>
      </c>
      <c r="E18" s="322">
        <f t="shared" si="2"/>
        <v>0</v>
      </c>
      <c r="F18" s="322">
        <f t="shared" si="2"/>
        <v>0</v>
      </c>
      <c r="G18" s="322">
        <f t="shared" si="2"/>
        <v>0</v>
      </c>
      <c r="H18" s="322">
        <f t="shared" si="2"/>
        <v>0</v>
      </c>
      <c r="I18" s="322">
        <f t="shared" si="2"/>
        <v>0</v>
      </c>
      <c r="J18" s="322">
        <f t="shared" si="2"/>
        <v>0</v>
      </c>
    </row>
    <row r="19" spans="2:10" x14ac:dyDescent="0.35">
      <c r="B19" s="318" t="s">
        <v>241</v>
      </c>
      <c r="C19" s="313"/>
      <c r="D19" s="313"/>
      <c r="E19" s="313"/>
      <c r="F19" s="313"/>
      <c r="G19" s="313"/>
      <c r="H19" s="313"/>
      <c r="I19" s="313"/>
      <c r="J19" s="313"/>
    </row>
    <row r="20" spans="2:10" x14ac:dyDescent="0.35">
      <c r="B20" s="318" t="s">
        <v>242</v>
      </c>
      <c r="C20" s="313"/>
      <c r="D20" s="313"/>
      <c r="E20" s="313"/>
      <c r="F20" s="313"/>
      <c r="G20" s="313"/>
      <c r="H20" s="313"/>
      <c r="I20" s="313"/>
      <c r="J20" s="313"/>
    </row>
    <row r="21" spans="2:10" x14ac:dyDescent="0.35">
      <c r="B21" s="318" t="s">
        <v>243</v>
      </c>
      <c r="C21" s="313"/>
      <c r="D21" s="313"/>
      <c r="E21" s="313"/>
      <c r="F21" s="313"/>
      <c r="G21" s="313"/>
      <c r="H21" s="313"/>
      <c r="I21" s="313"/>
      <c r="J21" s="313"/>
    </row>
    <row r="22" spans="2:10" ht="15" thickBot="1" x14ac:dyDescent="0.4">
      <c r="B22" s="273" t="s">
        <v>244</v>
      </c>
      <c r="C22" s="320">
        <f t="shared" ref="C22:J22" si="3">SUM(C19:C21)</f>
        <v>0</v>
      </c>
      <c r="D22" s="320">
        <f t="shared" si="3"/>
        <v>0</v>
      </c>
      <c r="E22" s="320">
        <f t="shared" si="3"/>
        <v>0</v>
      </c>
      <c r="F22" s="320">
        <f t="shared" si="3"/>
        <v>0</v>
      </c>
      <c r="G22" s="320">
        <f t="shared" si="3"/>
        <v>0</v>
      </c>
      <c r="H22" s="320">
        <f t="shared" si="3"/>
        <v>0</v>
      </c>
      <c r="I22" s="320">
        <f t="shared" si="3"/>
        <v>0</v>
      </c>
      <c r="J22" s="320">
        <f t="shared" si="3"/>
        <v>0</v>
      </c>
    </row>
    <row r="23" spans="2:10" x14ac:dyDescent="0.35">
      <c r="B23" s="269" t="s">
        <v>245</v>
      </c>
      <c r="C23" s="322">
        <f t="shared" ref="C23:J23" si="4">C18-C22</f>
        <v>0</v>
      </c>
      <c r="D23" s="322">
        <f t="shared" si="4"/>
        <v>0</v>
      </c>
      <c r="E23" s="322">
        <f t="shared" si="4"/>
        <v>0</v>
      </c>
      <c r="F23" s="322">
        <f t="shared" si="4"/>
        <v>0</v>
      </c>
      <c r="G23" s="322">
        <f t="shared" si="4"/>
        <v>0</v>
      </c>
      <c r="H23" s="322">
        <f t="shared" si="4"/>
        <v>0</v>
      </c>
      <c r="I23" s="322">
        <f t="shared" si="4"/>
        <v>0</v>
      </c>
      <c r="J23" s="322">
        <f t="shared" si="4"/>
        <v>0</v>
      </c>
    </row>
    <row r="24" spans="2:10" x14ac:dyDescent="0.35">
      <c r="B24" s="314" t="s">
        <v>246</v>
      </c>
      <c r="C24" s="313"/>
      <c r="D24" s="313"/>
      <c r="E24" s="313"/>
      <c r="F24" s="313"/>
      <c r="G24" s="313"/>
      <c r="H24" s="313"/>
      <c r="I24" s="313"/>
      <c r="J24" s="313"/>
    </row>
    <row r="25" spans="2:10" x14ac:dyDescent="0.35">
      <c r="B25" s="314" t="s">
        <v>247</v>
      </c>
      <c r="C25" s="313"/>
      <c r="D25" s="313"/>
      <c r="E25" s="313"/>
      <c r="F25" s="313"/>
      <c r="G25" s="313"/>
      <c r="H25" s="313"/>
      <c r="I25" s="313"/>
      <c r="J25" s="313"/>
    </row>
    <row r="26" spans="2:10" ht="25" x14ac:dyDescent="0.35">
      <c r="B26" s="323" t="s">
        <v>248</v>
      </c>
      <c r="C26" s="313"/>
      <c r="D26" s="313"/>
      <c r="E26" s="313"/>
      <c r="F26" s="313"/>
      <c r="G26" s="313"/>
      <c r="H26" s="313"/>
      <c r="I26" s="313"/>
      <c r="J26" s="313"/>
    </row>
    <row r="27" spans="2:10" ht="25" x14ac:dyDescent="0.35">
      <c r="B27" s="324" t="s">
        <v>249</v>
      </c>
      <c r="C27" s="313"/>
      <c r="D27" s="313"/>
      <c r="E27" s="313"/>
      <c r="F27" s="313"/>
      <c r="G27" s="313"/>
      <c r="H27" s="313"/>
      <c r="I27" s="313"/>
      <c r="J27" s="313"/>
    </row>
    <row r="28" spans="2:10" ht="15" thickBot="1" x14ac:dyDescent="0.4">
      <c r="B28" s="273" t="s">
        <v>250</v>
      </c>
      <c r="C28" s="320">
        <f t="shared" ref="C28:J28" si="5">SUM(C24:C27)</f>
        <v>0</v>
      </c>
      <c r="D28" s="320">
        <f t="shared" si="5"/>
        <v>0</v>
      </c>
      <c r="E28" s="320">
        <f t="shared" si="5"/>
        <v>0</v>
      </c>
      <c r="F28" s="320">
        <f t="shared" si="5"/>
        <v>0</v>
      </c>
      <c r="G28" s="320">
        <f t="shared" si="5"/>
        <v>0</v>
      </c>
      <c r="H28" s="320">
        <f t="shared" si="5"/>
        <v>0</v>
      </c>
      <c r="I28" s="320">
        <f t="shared" si="5"/>
        <v>0</v>
      </c>
      <c r="J28" s="320">
        <f t="shared" si="5"/>
        <v>0</v>
      </c>
    </row>
    <row r="29" spans="2:10" x14ac:dyDescent="0.35">
      <c r="B29" s="321" t="s">
        <v>251</v>
      </c>
      <c r="C29" s="317"/>
      <c r="D29" s="317"/>
      <c r="E29" s="317"/>
      <c r="F29" s="317"/>
      <c r="G29" s="317"/>
      <c r="H29" s="317"/>
      <c r="I29" s="317"/>
      <c r="J29" s="317"/>
    </row>
    <row r="30" spans="2:10" ht="15" thickBot="1" x14ac:dyDescent="0.4">
      <c r="B30" s="273" t="s">
        <v>252</v>
      </c>
      <c r="C30" s="320">
        <f t="shared" ref="C30:J30" si="6">C28-C29</f>
        <v>0</v>
      </c>
      <c r="D30" s="320">
        <f t="shared" si="6"/>
        <v>0</v>
      </c>
      <c r="E30" s="320">
        <f t="shared" si="6"/>
        <v>0</v>
      </c>
      <c r="F30" s="320">
        <f t="shared" si="6"/>
        <v>0</v>
      </c>
      <c r="G30" s="320">
        <f t="shared" si="6"/>
        <v>0</v>
      </c>
      <c r="H30" s="320">
        <f t="shared" si="6"/>
        <v>0</v>
      </c>
      <c r="I30" s="320">
        <f t="shared" si="6"/>
        <v>0</v>
      </c>
      <c r="J30" s="320">
        <f t="shared" si="6"/>
        <v>0</v>
      </c>
    </row>
  </sheetData>
  <mergeCells count="9">
    <mergeCell ref="C7:D7"/>
    <mergeCell ref="E7:F7"/>
    <mergeCell ref="G7:H7"/>
    <mergeCell ref="I7:J7"/>
    <mergeCell ref="B2:F3"/>
    <mergeCell ref="G2:H3"/>
    <mergeCell ref="C4:F4"/>
    <mergeCell ref="G4:H4"/>
    <mergeCell ref="C5:F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7B80-D2D3-464B-A76E-56E772F569C6}">
  <sheetPr>
    <tabColor theme="7" tint="0.59999389629810485"/>
  </sheetPr>
  <dimension ref="B1:O30"/>
  <sheetViews>
    <sheetView zoomScale="40" zoomScaleNormal="40" workbookViewId="0">
      <selection activeCell="B2" sqref="B2:G3"/>
    </sheetView>
  </sheetViews>
  <sheetFormatPr defaultRowHeight="14.5" x14ac:dyDescent="0.35"/>
  <cols>
    <col min="1" max="1" width="7" customWidth="1"/>
    <col min="2" max="2" width="42.7265625" customWidth="1"/>
    <col min="3" max="3" width="27.453125" customWidth="1"/>
    <col min="4" max="4" width="23.81640625" customWidth="1"/>
    <col min="8" max="8" width="13.26953125" customWidth="1"/>
    <col min="10" max="10" width="25.453125" customWidth="1"/>
    <col min="15" max="15" width="37.453125" customWidth="1"/>
  </cols>
  <sheetData>
    <row r="1" spans="2:15" ht="15" thickBot="1" x14ac:dyDescent="0.4"/>
    <row r="2" spans="2:15" x14ac:dyDescent="0.35">
      <c r="B2" s="421" t="s">
        <v>253</v>
      </c>
      <c r="C2" s="422"/>
      <c r="D2" s="422"/>
      <c r="E2" s="422"/>
      <c r="F2" s="422"/>
      <c r="G2" s="423"/>
      <c r="I2" s="481" t="s">
        <v>216</v>
      </c>
      <c r="J2" s="482"/>
    </row>
    <row r="3" spans="2:15" ht="15" thickBot="1" x14ac:dyDescent="0.4">
      <c r="B3" s="424"/>
      <c r="C3" s="425"/>
      <c r="D3" s="425"/>
      <c r="E3" s="425"/>
      <c r="F3" s="425"/>
      <c r="G3" s="426"/>
      <c r="I3" s="483"/>
      <c r="J3" s="484"/>
    </row>
    <row r="4" spans="2:15" ht="44.25" customHeight="1" thickBot="1" x14ac:dyDescent="0.4">
      <c r="B4" s="1" t="s">
        <v>40</v>
      </c>
      <c r="C4" s="412" t="str">
        <f>Guidance!C3:F3</f>
        <v>TS0002</v>
      </c>
      <c r="D4" s="413"/>
      <c r="E4" s="413"/>
      <c r="F4" s="413"/>
      <c r="G4" s="414"/>
      <c r="H4" s="8"/>
      <c r="I4" s="487" t="s">
        <v>217</v>
      </c>
      <c r="J4" s="488"/>
    </row>
    <row r="5" spans="2:15" ht="20.5" thickBot="1" x14ac:dyDescent="0.4">
      <c r="B5" s="2" t="s">
        <v>42</v>
      </c>
      <c r="C5" s="412" t="str">
        <f>Guidance!C4:F4</f>
        <v>Company Inc.</v>
      </c>
      <c r="D5" s="413"/>
      <c r="E5" s="413"/>
      <c r="F5" s="413"/>
      <c r="G5" s="414"/>
      <c r="H5" s="8"/>
    </row>
    <row r="7" spans="2:15" x14ac:dyDescent="0.35">
      <c r="B7" s="87" t="s">
        <v>254</v>
      </c>
    </row>
    <row r="8" spans="2:15" x14ac:dyDescent="0.35">
      <c r="B8" s="68" t="s">
        <v>255</v>
      </c>
    </row>
    <row r="9" spans="2:15" ht="15" thickBot="1" x14ac:dyDescent="0.4"/>
    <row r="10" spans="2:15" ht="15" customHeight="1" thickBot="1" x14ac:dyDescent="0.4">
      <c r="B10" s="275" t="s">
        <v>119</v>
      </c>
      <c r="C10" s="275" t="s">
        <v>155</v>
      </c>
      <c r="D10" s="275" t="s">
        <v>219</v>
      </c>
      <c r="E10" s="489" t="s">
        <v>135</v>
      </c>
      <c r="F10" s="490"/>
    </row>
    <row r="11" spans="2:15" x14ac:dyDescent="0.35">
      <c r="B11" s="76" t="s">
        <v>256</v>
      </c>
      <c r="C11" s="86"/>
      <c r="D11" s="499"/>
      <c r="E11" s="491"/>
      <c r="F11" s="492"/>
      <c r="H11" s="69"/>
      <c r="O11" s="69"/>
    </row>
    <row r="12" spans="2:15" x14ac:dyDescent="0.35">
      <c r="B12" s="73" t="s">
        <v>257</v>
      </c>
      <c r="C12" s="81">
        <f>IFERROR(C11-C13,)</f>
        <v>0</v>
      </c>
      <c r="D12" s="500"/>
      <c r="E12" s="493"/>
      <c r="F12" s="494"/>
    </row>
    <row r="13" spans="2:15" ht="77.25" customHeight="1" thickBot="1" x14ac:dyDescent="0.4">
      <c r="B13" s="71" t="s">
        <v>258</v>
      </c>
      <c r="C13" s="85">
        <f>C14+C18</f>
        <v>0</v>
      </c>
      <c r="D13" s="500"/>
      <c r="E13" s="495"/>
      <c r="F13" s="496"/>
    </row>
    <row r="14" spans="2:15" ht="29" thickBot="1" x14ac:dyDescent="0.4">
      <c r="B14" s="84" t="s">
        <v>259</v>
      </c>
      <c r="C14" s="83"/>
      <c r="D14" s="500"/>
      <c r="E14" s="497"/>
      <c r="F14" s="498"/>
      <c r="H14" s="69"/>
    </row>
    <row r="15" spans="2:15" x14ac:dyDescent="0.35">
      <c r="B15" s="74" t="s">
        <v>260</v>
      </c>
      <c r="C15" s="82"/>
      <c r="D15" s="500"/>
      <c r="E15" s="501"/>
      <c r="F15" s="502"/>
      <c r="H15" s="69"/>
    </row>
    <row r="16" spans="2:15" x14ac:dyDescent="0.35">
      <c r="B16" s="73" t="s">
        <v>257</v>
      </c>
      <c r="C16" s="81">
        <f>C15-C17-C18</f>
        <v>0</v>
      </c>
      <c r="D16" s="500"/>
      <c r="E16" s="493"/>
      <c r="F16" s="494"/>
    </row>
    <row r="17" spans="2:8" ht="15" thickBot="1" x14ac:dyDescent="0.4">
      <c r="B17" s="71" t="s">
        <v>261</v>
      </c>
      <c r="C17" s="80"/>
      <c r="D17" s="500"/>
      <c r="E17" s="503"/>
      <c r="F17" s="504"/>
      <c r="H17" s="69"/>
    </row>
    <row r="18" spans="2:8" x14ac:dyDescent="0.35">
      <c r="B18" s="74" t="s">
        <v>262</v>
      </c>
      <c r="C18" s="79"/>
      <c r="D18" s="78"/>
      <c r="E18" s="507"/>
      <c r="F18" s="502"/>
      <c r="H18" s="69"/>
    </row>
    <row r="19" spans="2:8" ht="15" thickBot="1" x14ac:dyDescent="0.4">
      <c r="B19" s="77" t="s">
        <v>257</v>
      </c>
      <c r="C19" s="23">
        <f>C18-C20</f>
        <v>0</v>
      </c>
      <c r="D19" s="23">
        <f>D20</f>
        <v>0</v>
      </c>
      <c r="E19" s="508"/>
      <c r="F19" s="496"/>
    </row>
    <row r="20" spans="2:8" ht="28.5" x14ac:dyDescent="0.35">
      <c r="B20" s="76" t="s">
        <v>263</v>
      </c>
      <c r="C20" s="75">
        <f>SUM(C21:C25)</f>
        <v>0</v>
      </c>
      <c r="D20" s="75">
        <f>SUM(D21:D25)</f>
        <v>0</v>
      </c>
      <c r="E20" s="509"/>
      <c r="F20" s="510"/>
    </row>
    <row r="21" spans="2:8" x14ac:dyDescent="0.35">
      <c r="B21" s="73" t="s">
        <v>264</v>
      </c>
      <c r="C21" s="17">
        <f>C26</f>
        <v>0</v>
      </c>
      <c r="D21" s="17">
        <f>D26</f>
        <v>0</v>
      </c>
      <c r="E21" s="511"/>
      <c r="F21" s="512"/>
    </row>
    <row r="22" spans="2:8" x14ac:dyDescent="0.35">
      <c r="B22" s="73" t="s">
        <v>265</v>
      </c>
      <c r="C22" s="72"/>
      <c r="D22" s="72"/>
      <c r="E22" s="511"/>
      <c r="F22" s="512"/>
      <c r="H22" s="69"/>
    </row>
    <row r="23" spans="2:8" x14ac:dyDescent="0.35">
      <c r="B23" s="73" t="s">
        <v>266</v>
      </c>
      <c r="C23" s="72"/>
      <c r="D23" s="72"/>
      <c r="E23" s="511"/>
      <c r="F23" s="512"/>
    </row>
    <row r="24" spans="2:8" x14ac:dyDescent="0.35">
      <c r="B24" s="73" t="s">
        <v>267</v>
      </c>
      <c r="C24" s="72"/>
      <c r="D24" s="72"/>
      <c r="E24" s="511"/>
      <c r="F24" s="512"/>
    </row>
    <row r="25" spans="2:8" ht="15" thickBot="1" x14ac:dyDescent="0.4">
      <c r="B25" s="71" t="s">
        <v>268</v>
      </c>
      <c r="C25" s="70"/>
      <c r="D25" s="70"/>
      <c r="E25" s="513"/>
      <c r="F25" s="514"/>
    </row>
    <row r="26" spans="2:8" ht="28.5" x14ac:dyDescent="0.35">
      <c r="B26" s="74" t="s">
        <v>269</v>
      </c>
      <c r="C26" s="16">
        <f>SUM(C27:C29)</f>
        <v>0</v>
      </c>
      <c r="D26" s="16">
        <f>SUM(D27:D29)</f>
        <v>0</v>
      </c>
      <c r="E26" s="507"/>
      <c r="F26" s="502"/>
    </row>
    <row r="27" spans="2:8" x14ac:dyDescent="0.35">
      <c r="B27" s="73" t="s">
        <v>270</v>
      </c>
      <c r="C27" s="72"/>
      <c r="D27" s="72"/>
      <c r="E27" s="505"/>
      <c r="F27" s="494"/>
      <c r="H27" s="69"/>
    </row>
    <row r="28" spans="2:8" x14ac:dyDescent="0.35">
      <c r="B28" s="73" t="s">
        <v>271</v>
      </c>
      <c r="C28" s="72"/>
      <c r="D28" s="72"/>
      <c r="E28" s="505"/>
      <c r="F28" s="494"/>
      <c r="H28" s="69"/>
    </row>
    <row r="29" spans="2:8" ht="15" thickBot="1" x14ac:dyDescent="0.4">
      <c r="B29" s="71" t="s">
        <v>272</v>
      </c>
      <c r="C29" s="70"/>
      <c r="D29" s="70"/>
      <c r="E29" s="506"/>
      <c r="F29" s="504"/>
      <c r="H29" s="69"/>
    </row>
    <row r="30" spans="2:8" x14ac:dyDescent="0.35">
      <c r="B30" s="68"/>
    </row>
  </sheetData>
  <mergeCells count="26">
    <mergeCell ref="E28:F28"/>
    <mergeCell ref="E29:F29"/>
    <mergeCell ref="E18:F18"/>
    <mergeCell ref="E19:F19"/>
    <mergeCell ref="E20:F20"/>
    <mergeCell ref="E21:F21"/>
    <mergeCell ref="E22:F22"/>
    <mergeCell ref="E23:F23"/>
    <mergeCell ref="E24:F24"/>
    <mergeCell ref="E25:F25"/>
    <mergeCell ref="E26:F26"/>
    <mergeCell ref="E27:F27"/>
    <mergeCell ref="E11:F11"/>
    <mergeCell ref="E12:F12"/>
    <mergeCell ref="E13:F13"/>
    <mergeCell ref="E14:F14"/>
    <mergeCell ref="B2:G3"/>
    <mergeCell ref="D11:D17"/>
    <mergeCell ref="E15:F15"/>
    <mergeCell ref="E16:F16"/>
    <mergeCell ref="E17:F17"/>
    <mergeCell ref="I2:J3"/>
    <mergeCell ref="C4:G4"/>
    <mergeCell ref="I4:J4"/>
    <mergeCell ref="C5:G5"/>
    <mergeCell ref="E10:F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1807B-52AD-4C93-89B1-EED7493A4B2C}">
  <sheetPr>
    <tabColor theme="7" tint="0.59999389629810485"/>
  </sheetPr>
  <dimension ref="B1:N11"/>
  <sheetViews>
    <sheetView zoomScale="70" zoomScaleNormal="70" workbookViewId="0">
      <selection activeCell="B2" sqref="B2:G3"/>
    </sheetView>
  </sheetViews>
  <sheetFormatPr defaultRowHeight="14.5" x14ac:dyDescent="0.35"/>
  <cols>
    <col min="1" max="1" width="4.7265625" customWidth="1"/>
    <col min="2" max="2" width="35.54296875" bestFit="1" customWidth="1"/>
    <col min="3" max="6" width="13.1796875" customWidth="1"/>
    <col min="7" max="7" width="13.26953125" customWidth="1"/>
    <col min="8" max="9" width="13.1796875" customWidth="1"/>
    <col min="10" max="14" width="24.453125" customWidth="1"/>
  </cols>
  <sheetData>
    <row r="1" spans="2:14" ht="15" thickBot="1" x14ac:dyDescent="0.4"/>
    <row r="2" spans="2:14" ht="14.9" customHeight="1" x14ac:dyDescent="0.35">
      <c r="B2" s="421" t="s">
        <v>273</v>
      </c>
      <c r="C2" s="422"/>
      <c r="D2" s="422"/>
      <c r="E2" s="423"/>
    </row>
    <row r="3" spans="2:14" ht="15.65" customHeight="1" thickBot="1" x14ac:dyDescent="0.4">
      <c r="B3" s="424"/>
      <c r="C3" s="425"/>
      <c r="D3" s="425"/>
      <c r="E3" s="426"/>
    </row>
    <row r="4" spans="2:14" ht="23.5" customHeight="1" thickBot="1" x14ac:dyDescent="0.4">
      <c r="B4" s="1" t="s">
        <v>40</v>
      </c>
      <c r="C4" s="412" t="str">
        <f>Guidance!C3:F3</f>
        <v>TS0002</v>
      </c>
      <c r="D4" s="413"/>
      <c r="E4" s="414"/>
      <c r="L4" s="4"/>
    </row>
    <row r="5" spans="2:14" ht="23.5" customHeight="1" thickBot="1" x14ac:dyDescent="0.4">
      <c r="B5" s="2" t="s">
        <v>42</v>
      </c>
      <c r="C5" s="412" t="str">
        <f>Guidance!C4:F4</f>
        <v>Company Inc.</v>
      </c>
      <c r="D5" s="413"/>
      <c r="E5" s="414"/>
      <c r="L5" s="4"/>
    </row>
    <row r="6" spans="2:14" ht="16.5" customHeight="1" thickBot="1" x14ac:dyDescent="0.4">
      <c r="B6" s="42"/>
      <c r="C6" s="8"/>
      <c r="D6" s="8"/>
      <c r="E6" s="8"/>
      <c r="F6" s="4"/>
      <c r="G6" s="282" t="s">
        <v>274</v>
      </c>
      <c r="N6" s="4"/>
    </row>
    <row r="7" spans="2:14" ht="15" thickBot="1" x14ac:dyDescent="0.4">
      <c r="B7" s="312"/>
      <c r="C7" s="282">
        <v>2016</v>
      </c>
      <c r="D7" s="282">
        <v>2017</v>
      </c>
      <c r="E7" s="282">
        <v>2018</v>
      </c>
      <c r="F7" s="282" t="s">
        <v>228</v>
      </c>
      <c r="G7" s="283">
        <v>2020</v>
      </c>
    </row>
    <row r="8" spans="2:14" ht="26" x14ac:dyDescent="0.35">
      <c r="B8" s="278" t="s">
        <v>275</v>
      </c>
      <c r="C8" s="325"/>
      <c r="D8" s="326"/>
      <c r="E8" s="325"/>
      <c r="F8" s="325"/>
      <c r="G8" s="325"/>
    </row>
    <row r="9" spans="2:14" ht="26" x14ac:dyDescent="0.35">
      <c r="B9" s="279" t="s">
        <v>276</v>
      </c>
      <c r="C9" s="327"/>
      <c r="D9" s="327"/>
      <c r="E9" s="327"/>
      <c r="F9" s="327"/>
      <c r="G9" s="327"/>
    </row>
    <row r="10" spans="2:14" ht="27" thickBot="1" x14ac:dyDescent="0.4">
      <c r="B10" s="280" t="s">
        <v>277</v>
      </c>
      <c r="C10" s="328" t="e">
        <f>(C9/C8)*100</f>
        <v>#DIV/0!</v>
      </c>
      <c r="D10" s="328" t="e">
        <f>(D9/D8)*100</f>
        <v>#DIV/0!</v>
      </c>
      <c r="E10" s="328" t="e">
        <f>(E9/E8)*100</f>
        <v>#DIV/0!</v>
      </c>
      <c r="F10" s="328" t="e">
        <f>(F9/F8)*100</f>
        <v>#DIV/0!</v>
      </c>
      <c r="G10" s="328" t="e">
        <f>(G9/G8)*100</f>
        <v>#DIV/0!</v>
      </c>
    </row>
    <row r="11" spans="2:14" ht="27" thickBot="1" x14ac:dyDescent="0.4">
      <c r="B11" s="281" t="s">
        <v>278</v>
      </c>
      <c r="C11" s="88" t="e">
        <f>(C10/$C$10)*100</f>
        <v>#DIV/0!</v>
      </c>
      <c r="D11" s="88" t="e">
        <f>(D10/$C$10)*100</f>
        <v>#DIV/0!</v>
      </c>
      <c r="E11" s="88" t="e">
        <f>(E10/$C$10)*100</f>
        <v>#DIV/0!</v>
      </c>
      <c r="F11" s="88" t="e">
        <f>(F10/$C$10)*100</f>
        <v>#DIV/0!</v>
      </c>
      <c r="G11" s="88" t="e">
        <f>(G10/$C$10)*100</f>
        <v>#DIV/0!</v>
      </c>
    </row>
  </sheetData>
  <mergeCells count="3">
    <mergeCell ref="B2:E3"/>
    <mergeCell ref="C4:E4"/>
    <mergeCell ref="C5:E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B444-4B3E-4987-9D13-1363856B7787}">
  <sheetPr>
    <tabColor theme="7" tint="0.59999389629810485"/>
  </sheetPr>
  <dimension ref="B1:M61"/>
  <sheetViews>
    <sheetView zoomScale="70" zoomScaleNormal="70" workbookViewId="0">
      <selection activeCell="B2" sqref="B2:G3"/>
    </sheetView>
  </sheetViews>
  <sheetFormatPr defaultRowHeight="14.5" x14ac:dyDescent="0.35"/>
  <cols>
    <col min="1" max="1" width="4.7265625" customWidth="1"/>
    <col min="2" max="2" width="44.54296875" bestFit="1" customWidth="1"/>
    <col min="3" max="4" width="13.1796875" customWidth="1"/>
    <col min="5" max="5" width="13" customWidth="1"/>
    <col min="6" max="8" width="13.1796875" customWidth="1"/>
    <col min="9" max="13" width="24.453125" customWidth="1"/>
    <col min="14" max="15" width="8.7265625" customWidth="1"/>
  </cols>
  <sheetData>
    <row r="1" spans="2:13" ht="15" thickBot="1" x14ac:dyDescent="0.4"/>
    <row r="2" spans="2:13" ht="14.9" customHeight="1" x14ac:dyDescent="0.35">
      <c r="B2" s="421" t="s">
        <v>17</v>
      </c>
      <c r="C2" s="422"/>
      <c r="D2" s="423"/>
      <c r="F2" s="481" t="s">
        <v>216</v>
      </c>
      <c r="G2" s="482"/>
    </row>
    <row r="3" spans="2:13" ht="15.65" customHeight="1" thickBot="1" x14ac:dyDescent="0.4">
      <c r="B3" s="424"/>
      <c r="C3" s="425"/>
      <c r="D3" s="426"/>
      <c r="F3" s="483"/>
      <c r="G3" s="484"/>
    </row>
    <row r="4" spans="2:13" ht="23.5" customHeight="1" thickBot="1" x14ac:dyDescent="0.4">
      <c r="B4" s="1" t="s">
        <v>40</v>
      </c>
      <c r="C4" s="412" t="str">
        <f>Guidance!C3:F3</f>
        <v>TS0002</v>
      </c>
      <c r="D4" s="414"/>
      <c r="E4" s="8"/>
      <c r="F4" s="485" t="s">
        <v>279</v>
      </c>
      <c r="G4" s="486"/>
      <c r="K4" s="4"/>
    </row>
    <row r="5" spans="2:13" ht="23.5" customHeight="1" thickBot="1" x14ac:dyDescent="0.4">
      <c r="B5" s="2" t="s">
        <v>42</v>
      </c>
      <c r="C5" s="412" t="str">
        <f>Guidance!C4:F4</f>
        <v>Company Inc.</v>
      </c>
      <c r="D5" s="414"/>
      <c r="E5" s="8"/>
      <c r="F5" s="4"/>
      <c r="M5" s="4"/>
    </row>
    <row r="6" spans="2:13" ht="16.5" customHeight="1" x14ac:dyDescent="0.35">
      <c r="B6" s="42"/>
      <c r="C6" s="8"/>
      <c r="D6" s="8"/>
      <c r="E6" s="8"/>
      <c r="F6" s="4"/>
      <c r="M6" s="4"/>
    </row>
    <row r="7" spans="2:13" x14ac:dyDescent="0.35">
      <c r="B7" s="102" t="s">
        <v>280</v>
      </c>
    </row>
    <row r="8" spans="2:13" ht="15" thickBot="1" x14ac:dyDescent="0.4">
      <c r="B8" s="312"/>
      <c r="G8" s="46"/>
    </row>
    <row r="9" spans="2:13" ht="15" thickBot="1" x14ac:dyDescent="0.4">
      <c r="B9" s="285" t="s">
        <v>281</v>
      </c>
      <c r="G9" s="47"/>
    </row>
    <row r="10" spans="2:13" ht="15" thickBot="1" x14ac:dyDescent="0.4">
      <c r="B10" s="207" t="s">
        <v>282</v>
      </c>
      <c r="C10" s="284">
        <v>2016</v>
      </c>
      <c r="D10" s="284">
        <f>C10+1</f>
        <v>2017</v>
      </c>
      <c r="E10" s="284">
        <f>D10+1</f>
        <v>2018</v>
      </c>
      <c r="F10" s="284" t="s">
        <v>228</v>
      </c>
      <c r="G10" s="47"/>
    </row>
    <row r="11" spans="2:13" x14ac:dyDescent="0.35">
      <c r="B11" s="93" t="s">
        <v>283</v>
      </c>
      <c r="C11" s="92"/>
      <c r="D11" s="92"/>
      <c r="E11" s="92"/>
      <c r="F11" s="92"/>
      <c r="G11" s="47"/>
    </row>
    <row r="12" spans="2:13" x14ac:dyDescent="0.35">
      <c r="B12" s="329" t="s">
        <v>284</v>
      </c>
      <c r="C12" s="330"/>
      <c r="D12" s="330"/>
      <c r="E12" s="330"/>
      <c r="F12" s="330"/>
      <c r="G12" s="47"/>
    </row>
    <row r="13" spans="2:13" x14ac:dyDescent="0.35">
      <c r="B13" s="329" t="s">
        <v>285</v>
      </c>
      <c r="C13" s="91"/>
      <c r="D13" s="91"/>
      <c r="E13" s="91"/>
      <c r="F13" s="91"/>
      <c r="G13" s="312"/>
    </row>
    <row r="14" spans="2:13" x14ac:dyDescent="0.35">
      <c r="B14" s="329" t="s">
        <v>286</v>
      </c>
      <c r="C14" s="91"/>
      <c r="D14" s="91"/>
      <c r="E14" s="91"/>
      <c r="F14" s="91"/>
      <c r="G14" s="312"/>
    </row>
    <row r="15" spans="2:13" x14ac:dyDescent="0.35">
      <c r="B15" s="331" t="s">
        <v>287</v>
      </c>
      <c r="C15" s="101"/>
      <c r="D15" s="101"/>
      <c r="E15" s="101"/>
      <c r="F15" s="101"/>
      <c r="G15" s="312"/>
    </row>
    <row r="16" spans="2:13" x14ac:dyDescent="0.35">
      <c r="B16" s="329" t="s">
        <v>288</v>
      </c>
      <c r="C16" s="91"/>
      <c r="D16" s="91"/>
      <c r="E16" s="91"/>
      <c r="F16" s="91"/>
      <c r="G16" s="312"/>
    </row>
    <row r="17" spans="2:7" ht="15" thickBot="1" x14ac:dyDescent="0.4">
      <c r="B17" s="93" t="s">
        <v>289</v>
      </c>
      <c r="C17" s="276">
        <f>C11+C12-C13-C14-C15-C16</f>
        <v>0</v>
      </c>
      <c r="D17" s="276">
        <f t="shared" ref="D17:F17" si="0">D11+D12-D13-D14-D15-D16</f>
        <v>0</v>
      </c>
      <c r="E17" s="276">
        <f t="shared" si="0"/>
        <v>0</v>
      </c>
      <c r="F17" s="276">
        <f t="shared" si="0"/>
        <v>0</v>
      </c>
      <c r="G17" s="312"/>
    </row>
    <row r="18" spans="2:7" ht="15" thickBot="1" x14ac:dyDescent="0.4">
      <c r="B18" s="94" t="s">
        <v>290</v>
      </c>
      <c r="C18" s="312"/>
      <c r="D18" s="312"/>
      <c r="E18" s="312"/>
      <c r="F18" s="312"/>
      <c r="G18" s="312"/>
    </row>
    <row r="19" spans="2:7" x14ac:dyDescent="0.35">
      <c r="B19" s="93" t="s">
        <v>283</v>
      </c>
      <c r="C19" s="100"/>
      <c r="D19" s="100"/>
      <c r="E19" s="100"/>
      <c r="F19" s="100"/>
      <c r="G19" s="312"/>
    </row>
    <row r="20" spans="2:7" x14ac:dyDescent="0.35">
      <c r="B20" s="329" t="s">
        <v>284</v>
      </c>
      <c r="C20" s="332"/>
      <c r="D20" s="332"/>
      <c r="E20" s="332"/>
      <c r="F20" s="332"/>
      <c r="G20" s="312"/>
    </row>
    <row r="21" spans="2:7" x14ac:dyDescent="0.35">
      <c r="B21" s="329" t="s">
        <v>285</v>
      </c>
      <c r="C21" s="99"/>
      <c r="D21" s="99"/>
      <c r="E21" s="99"/>
      <c r="F21" s="99"/>
      <c r="G21" s="312"/>
    </row>
    <row r="22" spans="2:7" x14ac:dyDescent="0.35">
      <c r="B22" s="329" t="s">
        <v>286</v>
      </c>
      <c r="C22" s="99"/>
      <c r="D22" s="99"/>
      <c r="E22" s="99"/>
      <c r="F22" s="99"/>
      <c r="G22" s="312"/>
    </row>
    <row r="23" spans="2:7" x14ac:dyDescent="0.35">
      <c r="B23" s="329" t="s">
        <v>287</v>
      </c>
      <c r="C23" s="99"/>
      <c r="D23" s="99"/>
      <c r="E23" s="99"/>
      <c r="F23" s="99"/>
      <c r="G23" s="312"/>
    </row>
    <row r="24" spans="2:7" x14ac:dyDescent="0.35">
      <c r="B24" s="329" t="s">
        <v>288</v>
      </c>
      <c r="C24" s="99"/>
      <c r="D24" s="99"/>
      <c r="E24" s="99"/>
      <c r="F24" s="99"/>
      <c r="G24" s="312"/>
    </row>
    <row r="25" spans="2:7" ht="15" thickBot="1" x14ac:dyDescent="0.4">
      <c r="B25" s="90" t="s">
        <v>289</v>
      </c>
      <c r="C25" s="277">
        <f>C19+C20-C21-C22-C23-C24</f>
        <v>0</v>
      </c>
      <c r="D25" s="277">
        <f t="shared" ref="D25:F25" si="1">D19+D20-D21-D22-D23-D24</f>
        <v>0</v>
      </c>
      <c r="E25" s="277">
        <f t="shared" si="1"/>
        <v>0</v>
      </c>
      <c r="F25" s="277">
        <f t="shared" si="1"/>
        <v>0</v>
      </c>
      <c r="G25" s="312"/>
    </row>
    <row r="26" spans="2:7" ht="15" thickBot="1" x14ac:dyDescent="0.4">
      <c r="B26" s="312"/>
      <c r="C26" s="333"/>
      <c r="D26" s="333"/>
      <c r="E26" s="333"/>
      <c r="F26" s="333"/>
      <c r="G26" s="312"/>
    </row>
    <row r="27" spans="2:7" ht="15" thickBot="1" x14ac:dyDescent="0.4">
      <c r="B27" s="285" t="s">
        <v>291</v>
      </c>
      <c r="C27" s="47"/>
    </row>
    <row r="28" spans="2:7" ht="15" thickBot="1" x14ac:dyDescent="0.4">
      <c r="B28" s="207" t="s">
        <v>282</v>
      </c>
      <c r="C28" s="284">
        <f>C10</f>
        <v>2016</v>
      </c>
      <c r="D28" s="284">
        <f>D10</f>
        <v>2017</v>
      </c>
      <c r="E28" s="284">
        <f>E10</f>
        <v>2018</v>
      </c>
      <c r="F28" s="284" t="str">
        <f>F10</f>
        <v>IP</v>
      </c>
    </row>
    <row r="29" spans="2:7" x14ac:dyDescent="0.35">
      <c r="B29" s="93" t="s">
        <v>283</v>
      </c>
      <c r="C29" s="92"/>
      <c r="D29" s="92"/>
      <c r="E29" s="92"/>
      <c r="F29" s="92"/>
      <c r="G29" s="312"/>
    </row>
    <row r="30" spans="2:7" x14ac:dyDescent="0.35">
      <c r="B30" s="329" t="s">
        <v>292</v>
      </c>
      <c r="C30" s="330"/>
      <c r="D30" s="330"/>
      <c r="E30" s="330"/>
      <c r="F30" s="330"/>
      <c r="G30" s="312"/>
    </row>
    <row r="31" spans="2:7" x14ac:dyDescent="0.35">
      <c r="B31" s="329" t="s">
        <v>285</v>
      </c>
      <c r="C31" s="91"/>
      <c r="D31" s="91"/>
      <c r="E31" s="91"/>
      <c r="F31" s="91"/>
    </row>
    <row r="32" spans="2:7" x14ac:dyDescent="0.35">
      <c r="B32" s="329" t="s">
        <v>286</v>
      </c>
      <c r="C32" s="91"/>
      <c r="D32" s="91"/>
      <c r="E32" s="91"/>
      <c r="F32" s="91"/>
    </row>
    <row r="33" spans="2:6" x14ac:dyDescent="0.35">
      <c r="B33" s="329" t="s">
        <v>287</v>
      </c>
      <c r="C33" s="91"/>
      <c r="D33" s="91"/>
      <c r="E33" s="91"/>
      <c r="F33" s="91"/>
    </row>
    <row r="34" spans="2:6" x14ac:dyDescent="0.35">
      <c r="B34" s="329" t="s">
        <v>288</v>
      </c>
      <c r="C34" s="91"/>
      <c r="D34" s="91"/>
      <c r="E34" s="91"/>
      <c r="F34" s="91"/>
    </row>
    <row r="35" spans="2:6" ht="15" thickBot="1" x14ac:dyDescent="0.4">
      <c r="B35" s="93" t="s">
        <v>289</v>
      </c>
      <c r="C35" s="276">
        <f>C29+C30-C31-C32-C33-C34</f>
        <v>0</v>
      </c>
      <c r="D35" s="276">
        <f t="shared" ref="D35:F35" si="2">D29+D30-D31-D32-D33-D34</f>
        <v>0</v>
      </c>
      <c r="E35" s="276">
        <f t="shared" si="2"/>
        <v>0</v>
      </c>
      <c r="F35" s="276">
        <f t="shared" si="2"/>
        <v>0</v>
      </c>
    </row>
    <row r="36" spans="2:6" ht="15" thickBot="1" x14ac:dyDescent="0.4">
      <c r="B36" s="94" t="s">
        <v>290</v>
      </c>
      <c r="C36" s="312"/>
      <c r="D36" s="312"/>
      <c r="E36" s="312"/>
      <c r="F36" s="312"/>
    </row>
    <row r="37" spans="2:6" x14ac:dyDescent="0.35">
      <c r="B37" s="93" t="s">
        <v>283</v>
      </c>
      <c r="C37" s="100"/>
      <c r="D37" s="100"/>
      <c r="E37" s="100"/>
      <c r="F37" s="100"/>
    </row>
    <row r="38" spans="2:6" x14ac:dyDescent="0.35">
      <c r="B38" s="329" t="s">
        <v>292</v>
      </c>
      <c r="C38" s="332"/>
      <c r="D38" s="332"/>
      <c r="E38" s="332"/>
      <c r="F38" s="332"/>
    </row>
    <row r="39" spans="2:6" x14ac:dyDescent="0.35">
      <c r="B39" s="329" t="s">
        <v>285</v>
      </c>
      <c r="C39" s="99"/>
      <c r="D39" s="99"/>
      <c r="E39" s="99"/>
      <c r="F39" s="99"/>
    </row>
    <row r="40" spans="2:6" x14ac:dyDescent="0.35">
      <c r="B40" s="329" t="s">
        <v>286</v>
      </c>
      <c r="C40" s="99"/>
      <c r="D40" s="99"/>
      <c r="E40" s="99"/>
      <c r="F40" s="99"/>
    </row>
    <row r="41" spans="2:6" x14ac:dyDescent="0.35">
      <c r="B41" s="329" t="s">
        <v>287</v>
      </c>
      <c r="C41" s="99"/>
      <c r="D41" s="99"/>
      <c r="E41" s="99"/>
      <c r="F41" s="99"/>
    </row>
    <row r="42" spans="2:6" x14ac:dyDescent="0.35">
      <c r="B42" s="329" t="s">
        <v>288</v>
      </c>
      <c r="C42" s="99"/>
      <c r="D42" s="99"/>
      <c r="E42" s="99"/>
      <c r="F42" s="99"/>
    </row>
    <row r="43" spans="2:6" ht="15" thickBot="1" x14ac:dyDescent="0.4">
      <c r="B43" s="90" t="s">
        <v>289</v>
      </c>
      <c r="C43" s="277">
        <f>C37+C38-C39-C40-C41-C42</f>
        <v>0</v>
      </c>
      <c r="D43" s="277">
        <f t="shared" ref="D43:F43" si="3">D37+D38-D39-D40-D41-D42</f>
        <v>0</v>
      </c>
      <c r="E43" s="277">
        <f t="shared" si="3"/>
        <v>0</v>
      </c>
      <c r="F43" s="277">
        <f t="shared" si="3"/>
        <v>0</v>
      </c>
    </row>
    <row r="44" spans="2:6" ht="15" thickBot="1" x14ac:dyDescent="0.4"/>
    <row r="45" spans="2:6" ht="15" thickBot="1" x14ac:dyDescent="0.4">
      <c r="B45" s="98" t="s">
        <v>293</v>
      </c>
    </row>
    <row r="46" spans="2:6" ht="15" thickBot="1" x14ac:dyDescent="0.4">
      <c r="B46" s="207" t="s">
        <v>282</v>
      </c>
      <c r="C46" s="97">
        <f>C28</f>
        <v>2016</v>
      </c>
      <c r="D46" s="96">
        <f>D28</f>
        <v>2017</v>
      </c>
      <c r="E46" s="96">
        <f>E28</f>
        <v>2018</v>
      </c>
      <c r="F46" s="96" t="str">
        <f>F28</f>
        <v>IP</v>
      </c>
    </row>
    <row r="47" spans="2:6" x14ac:dyDescent="0.35">
      <c r="B47" s="95" t="s">
        <v>283</v>
      </c>
      <c r="C47" s="92">
        <f t="shared" ref="C47:C53" si="4">C11+C29</f>
        <v>0</v>
      </c>
      <c r="D47" s="92">
        <f t="shared" ref="D47:D53" si="5">D11+D29</f>
        <v>0</v>
      </c>
      <c r="E47" s="92">
        <f t="shared" ref="E47:E53" si="6">E11+E29</f>
        <v>0</v>
      </c>
      <c r="F47" s="92">
        <f t="shared" ref="F47:F53" si="7">F11+F29</f>
        <v>0</v>
      </c>
    </row>
    <row r="48" spans="2:6" x14ac:dyDescent="0.35">
      <c r="B48" s="334" t="s">
        <v>294</v>
      </c>
      <c r="C48" s="330">
        <f t="shared" si="4"/>
        <v>0</v>
      </c>
      <c r="D48" s="330">
        <f t="shared" si="5"/>
        <v>0</v>
      </c>
      <c r="E48" s="330">
        <f t="shared" si="6"/>
        <v>0</v>
      </c>
      <c r="F48" s="330">
        <f t="shared" si="7"/>
        <v>0</v>
      </c>
    </row>
    <row r="49" spans="2:6" x14ac:dyDescent="0.35">
      <c r="B49" s="334" t="s">
        <v>285</v>
      </c>
      <c r="C49" s="91">
        <f t="shared" si="4"/>
        <v>0</v>
      </c>
      <c r="D49" s="91">
        <f t="shared" si="5"/>
        <v>0</v>
      </c>
      <c r="E49" s="91">
        <f t="shared" si="6"/>
        <v>0</v>
      </c>
      <c r="F49" s="91">
        <f t="shared" si="7"/>
        <v>0</v>
      </c>
    </row>
    <row r="50" spans="2:6" x14ac:dyDescent="0.35">
      <c r="B50" s="334" t="s">
        <v>286</v>
      </c>
      <c r="C50" s="91">
        <f t="shared" si="4"/>
        <v>0</v>
      </c>
      <c r="D50" s="91">
        <f t="shared" si="5"/>
        <v>0</v>
      </c>
      <c r="E50" s="91">
        <f t="shared" si="6"/>
        <v>0</v>
      </c>
      <c r="F50" s="91">
        <f t="shared" si="7"/>
        <v>0</v>
      </c>
    </row>
    <row r="51" spans="2:6" x14ac:dyDescent="0.35">
      <c r="B51" s="334" t="s">
        <v>287</v>
      </c>
      <c r="C51" s="91">
        <f t="shared" si="4"/>
        <v>0</v>
      </c>
      <c r="D51" s="91">
        <f t="shared" si="5"/>
        <v>0</v>
      </c>
      <c r="E51" s="91">
        <f t="shared" si="6"/>
        <v>0</v>
      </c>
      <c r="F51" s="91">
        <f t="shared" si="7"/>
        <v>0</v>
      </c>
    </row>
    <row r="52" spans="2:6" x14ac:dyDescent="0.35">
      <c r="B52" s="334" t="s">
        <v>288</v>
      </c>
      <c r="C52" s="91">
        <f t="shared" si="4"/>
        <v>0</v>
      </c>
      <c r="D52" s="91">
        <f t="shared" si="5"/>
        <v>0</v>
      </c>
      <c r="E52" s="91">
        <f t="shared" si="6"/>
        <v>0</v>
      </c>
      <c r="F52" s="91">
        <f t="shared" si="7"/>
        <v>0</v>
      </c>
    </row>
    <row r="53" spans="2:6" ht="15" thickBot="1" x14ac:dyDescent="0.4">
      <c r="B53" s="95" t="s">
        <v>289</v>
      </c>
      <c r="C53" s="89">
        <f t="shared" si="4"/>
        <v>0</v>
      </c>
      <c r="D53" s="89">
        <f t="shared" si="5"/>
        <v>0</v>
      </c>
      <c r="E53" s="89">
        <f t="shared" si="6"/>
        <v>0</v>
      </c>
      <c r="F53" s="89">
        <f t="shared" si="7"/>
        <v>0</v>
      </c>
    </row>
    <row r="54" spans="2:6" ht="15" thickBot="1" x14ac:dyDescent="0.4">
      <c r="B54" s="94" t="s">
        <v>290</v>
      </c>
      <c r="C54" s="312"/>
      <c r="D54" s="312"/>
      <c r="E54" s="312"/>
      <c r="F54" s="312"/>
    </row>
    <row r="55" spans="2:6" x14ac:dyDescent="0.35">
      <c r="B55" s="93" t="s">
        <v>283</v>
      </c>
      <c r="C55" s="92">
        <f t="shared" ref="C55:C61" si="8">C19+C37</f>
        <v>0</v>
      </c>
      <c r="D55" s="92">
        <f t="shared" ref="D55:D61" si="9">D19+D37</f>
        <v>0</v>
      </c>
      <c r="E55" s="92">
        <f t="shared" ref="E55:E61" si="10">E19+E37</f>
        <v>0</v>
      </c>
      <c r="F55" s="92">
        <f t="shared" ref="F55:F61" si="11">F19+F37</f>
        <v>0</v>
      </c>
    </row>
    <row r="56" spans="2:6" x14ac:dyDescent="0.35">
      <c r="B56" s="329" t="s">
        <v>294</v>
      </c>
      <c r="C56" s="330">
        <f t="shared" si="8"/>
        <v>0</v>
      </c>
      <c r="D56" s="330">
        <f t="shared" si="9"/>
        <v>0</v>
      </c>
      <c r="E56" s="330">
        <f t="shared" si="10"/>
        <v>0</v>
      </c>
      <c r="F56" s="330">
        <f t="shared" si="11"/>
        <v>0</v>
      </c>
    </row>
    <row r="57" spans="2:6" x14ac:dyDescent="0.35">
      <c r="B57" s="329" t="s">
        <v>285</v>
      </c>
      <c r="C57" s="91">
        <f t="shared" si="8"/>
        <v>0</v>
      </c>
      <c r="D57" s="91">
        <f t="shared" si="9"/>
        <v>0</v>
      </c>
      <c r="E57" s="91">
        <f t="shared" si="10"/>
        <v>0</v>
      </c>
      <c r="F57" s="91">
        <f t="shared" si="11"/>
        <v>0</v>
      </c>
    </row>
    <row r="58" spans="2:6" x14ac:dyDescent="0.35">
      <c r="B58" s="329" t="s">
        <v>286</v>
      </c>
      <c r="C58" s="91">
        <f t="shared" si="8"/>
        <v>0</v>
      </c>
      <c r="D58" s="91">
        <f t="shared" si="9"/>
        <v>0</v>
      </c>
      <c r="E58" s="91">
        <f t="shared" si="10"/>
        <v>0</v>
      </c>
      <c r="F58" s="91">
        <f t="shared" si="11"/>
        <v>0</v>
      </c>
    </row>
    <row r="59" spans="2:6" x14ac:dyDescent="0.35">
      <c r="B59" s="329" t="s">
        <v>287</v>
      </c>
      <c r="C59" s="91">
        <f t="shared" si="8"/>
        <v>0</v>
      </c>
      <c r="D59" s="91">
        <f t="shared" si="9"/>
        <v>0</v>
      </c>
      <c r="E59" s="91">
        <f t="shared" si="10"/>
        <v>0</v>
      </c>
      <c r="F59" s="91">
        <f t="shared" si="11"/>
        <v>0</v>
      </c>
    </row>
    <row r="60" spans="2:6" x14ac:dyDescent="0.35">
      <c r="B60" s="329" t="s">
        <v>288</v>
      </c>
      <c r="C60" s="91">
        <f t="shared" si="8"/>
        <v>0</v>
      </c>
      <c r="D60" s="91">
        <f t="shared" si="9"/>
        <v>0</v>
      </c>
      <c r="E60" s="91">
        <f t="shared" si="10"/>
        <v>0</v>
      </c>
      <c r="F60" s="91">
        <f t="shared" si="11"/>
        <v>0</v>
      </c>
    </row>
    <row r="61" spans="2:6" ht="15" thickBot="1" x14ac:dyDescent="0.4">
      <c r="B61" s="90" t="s">
        <v>289</v>
      </c>
      <c r="C61" s="89">
        <f t="shared" si="8"/>
        <v>0</v>
      </c>
      <c r="D61" s="89">
        <f t="shared" si="9"/>
        <v>0</v>
      </c>
      <c r="E61" s="89">
        <f t="shared" si="10"/>
        <v>0</v>
      </c>
      <c r="F61" s="89">
        <f t="shared" si="11"/>
        <v>0</v>
      </c>
    </row>
  </sheetData>
  <mergeCells count="5">
    <mergeCell ref="B2:D3"/>
    <mergeCell ref="C4:D4"/>
    <mergeCell ref="C5:D5"/>
    <mergeCell ref="F2:G3"/>
    <mergeCell ref="F4:G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C320-DD23-409F-A32A-C977E0E3569C}">
  <sheetPr>
    <tabColor theme="7" tint="0.59999389629810485"/>
  </sheetPr>
  <dimension ref="B1:M11"/>
  <sheetViews>
    <sheetView zoomScale="70" zoomScaleNormal="70" workbookViewId="0">
      <selection activeCell="B2" sqref="B2:G3"/>
    </sheetView>
  </sheetViews>
  <sheetFormatPr defaultRowHeight="14.5" x14ac:dyDescent="0.35"/>
  <cols>
    <col min="1" max="1" width="4.7265625" customWidth="1"/>
    <col min="2" max="2" width="43" customWidth="1"/>
    <col min="3" max="8" width="13.1796875" customWidth="1"/>
    <col min="9" max="13" width="24.453125" customWidth="1"/>
  </cols>
  <sheetData>
    <row r="1" spans="2:13" ht="15" thickBot="1" x14ac:dyDescent="0.4"/>
    <row r="2" spans="2:13" ht="14.9" customHeight="1" x14ac:dyDescent="0.35">
      <c r="B2" s="421" t="s">
        <v>18</v>
      </c>
      <c r="C2" s="422"/>
      <c r="D2" s="422"/>
      <c r="E2" s="423"/>
    </row>
    <row r="3" spans="2:13" ht="15.65" customHeight="1" thickBot="1" x14ac:dyDescent="0.4">
      <c r="B3" s="424"/>
      <c r="C3" s="425"/>
      <c r="D3" s="425"/>
      <c r="E3" s="426"/>
    </row>
    <row r="4" spans="2:13" ht="23.5" customHeight="1" thickBot="1" x14ac:dyDescent="0.4">
      <c r="B4" s="1" t="s">
        <v>40</v>
      </c>
      <c r="C4" s="412" t="str">
        <f>Guidance!C3:F3</f>
        <v>TS0002</v>
      </c>
      <c r="D4" s="413"/>
      <c r="E4" s="414"/>
      <c r="K4" s="4"/>
    </row>
    <row r="5" spans="2:13" ht="23.5" customHeight="1" thickBot="1" x14ac:dyDescent="0.4">
      <c r="B5" s="2" t="s">
        <v>42</v>
      </c>
      <c r="C5" s="412" t="str">
        <f>Guidance!C4:F4</f>
        <v>Company Inc.</v>
      </c>
      <c r="D5" s="413"/>
      <c r="E5" s="414"/>
      <c r="K5" s="4"/>
    </row>
    <row r="6" spans="2:13" ht="16.5" customHeight="1" thickBot="1" x14ac:dyDescent="0.4">
      <c r="B6" s="42"/>
      <c r="C6" s="8"/>
      <c r="D6" s="8"/>
      <c r="E6" s="8"/>
      <c r="F6" s="4"/>
      <c r="M6" s="4"/>
    </row>
    <row r="7" spans="2:13" ht="15" thickBot="1" x14ac:dyDescent="0.4">
      <c r="B7" s="312"/>
      <c r="C7" s="232">
        <v>2016</v>
      </c>
      <c r="D7" s="232">
        <f>C7+1</f>
        <v>2017</v>
      </c>
      <c r="E7" s="232">
        <f>D7+1</f>
        <v>2018</v>
      </c>
      <c r="F7" s="232" t="s">
        <v>228</v>
      </c>
    </row>
    <row r="8" spans="2:13" ht="27.65" customHeight="1" x14ac:dyDescent="0.35">
      <c r="B8" s="335" t="s">
        <v>295</v>
      </c>
      <c r="C8" s="307"/>
      <c r="D8" s="308"/>
      <c r="E8" s="307"/>
      <c r="F8" s="307"/>
    </row>
    <row r="9" spans="2:13" ht="27.65" customHeight="1" x14ac:dyDescent="0.35">
      <c r="B9" s="336" t="s">
        <v>296</v>
      </c>
      <c r="C9" s="307"/>
      <c r="D9" s="307"/>
      <c r="E9" s="307"/>
      <c r="F9" s="307"/>
    </row>
    <row r="10" spans="2:13" ht="51" customHeight="1" thickBot="1" x14ac:dyDescent="0.4">
      <c r="B10" s="323" t="s">
        <v>297</v>
      </c>
      <c r="C10" s="311"/>
      <c r="D10" s="311"/>
      <c r="E10" s="311"/>
      <c r="F10" s="311"/>
    </row>
    <row r="11" spans="2:13" ht="15" thickBot="1" x14ac:dyDescent="0.4">
      <c r="B11" s="286" t="s">
        <v>298</v>
      </c>
      <c r="C11" s="337" t="e">
        <f>(C10/$C$10)*100</f>
        <v>#DIV/0!</v>
      </c>
      <c r="D11" s="337" t="e">
        <f>(D10/$C$10)*100</f>
        <v>#DIV/0!</v>
      </c>
      <c r="E11" s="337" t="e">
        <f>(E10/$C$10)*100</f>
        <v>#DIV/0!</v>
      </c>
      <c r="F11" s="337" t="e">
        <f>(F10/$C$10)*100</f>
        <v>#DIV/0!</v>
      </c>
      <c r="G11" s="312"/>
    </row>
  </sheetData>
  <mergeCells count="3">
    <mergeCell ref="B2:E3"/>
    <mergeCell ref="C4:E4"/>
    <mergeCell ref="C5:E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2790-CDF6-496C-AE7D-D47F63EFB26B}">
  <sheetPr>
    <tabColor theme="7" tint="0.59999389629810485"/>
  </sheetPr>
  <dimension ref="B1:N12"/>
  <sheetViews>
    <sheetView zoomScale="70" zoomScaleNormal="70" workbookViewId="0">
      <selection activeCell="B2" sqref="B2:G3"/>
    </sheetView>
  </sheetViews>
  <sheetFormatPr defaultRowHeight="14.5" x14ac:dyDescent="0.35"/>
  <cols>
    <col min="1" max="1" width="4.7265625" customWidth="1"/>
    <col min="2" max="2" width="43" customWidth="1"/>
    <col min="3" max="6" width="13.1796875" customWidth="1"/>
    <col min="7" max="7" width="3.1796875" customWidth="1"/>
    <col min="8" max="9" width="13.1796875" customWidth="1"/>
    <col min="10" max="14" width="24.453125" customWidth="1"/>
  </cols>
  <sheetData>
    <row r="1" spans="2:14" ht="15" thickBot="1" x14ac:dyDescent="0.4"/>
    <row r="2" spans="2:14" ht="14.9" customHeight="1" x14ac:dyDescent="0.35">
      <c r="B2" s="421" t="s">
        <v>19</v>
      </c>
      <c r="C2" s="422"/>
      <c r="D2" s="422"/>
      <c r="E2" s="423"/>
    </row>
    <row r="3" spans="2:14" ht="15.65" customHeight="1" thickBot="1" x14ac:dyDescent="0.4">
      <c r="B3" s="424"/>
      <c r="C3" s="425"/>
      <c r="D3" s="425"/>
      <c r="E3" s="426"/>
    </row>
    <row r="4" spans="2:14" ht="23.5" customHeight="1" thickBot="1" x14ac:dyDescent="0.4">
      <c r="B4" s="1" t="s">
        <v>40</v>
      </c>
      <c r="C4" s="412" t="str">
        <f>Guidance!C3:F3</f>
        <v>TS0002</v>
      </c>
      <c r="D4" s="413"/>
      <c r="E4" s="414"/>
      <c r="L4" s="4"/>
    </row>
    <row r="5" spans="2:14" ht="23.5" customHeight="1" thickBot="1" x14ac:dyDescent="0.4">
      <c r="B5" s="2" t="s">
        <v>42</v>
      </c>
      <c r="C5" s="412" t="str">
        <f>Guidance!C4:F4</f>
        <v>Company Inc.</v>
      </c>
      <c r="D5" s="413"/>
      <c r="E5" s="414"/>
      <c r="L5" s="4"/>
    </row>
    <row r="6" spans="2:14" ht="16.5" customHeight="1" thickBot="1" x14ac:dyDescent="0.4">
      <c r="B6" s="42"/>
      <c r="C6" s="8"/>
      <c r="D6" s="8"/>
      <c r="E6" s="8"/>
      <c r="F6" s="4"/>
      <c r="N6" s="4"/>
    </row>
    <row r="7" spans="2:14" ht="15" thickBot="1" x14ac:dyDescent="0.4">
      <c r="B7" s="312"/>
      <c r="C7" s="232">
        <v>2016</v>
      </c>
      <c r="D7" s="232">
        <f>C7+1</f>
        <v>2017</v>
      </c>
      <c r="E7" s="232">
        <f>D7+1</f>
        <v>2018</v>
      </c>
      <c r="F7" s="232" t="s">
        <v>157</v>
      </c>
      <c r="G7" s="47"/>
    </row>
    <row r="8" spans="2:14" ht="27.65" customHeight="1" x14ac:dyDescent="0.35">
      <c r="B8" s="335" t="s">
        <v>299</v>
      </c>
      <c r="C8" s="307"/>
      <c r="D8" s="308"/>
      <c r="E8" s="307"/>
      <c r="F8" s="307"/>
      <c r="G8" s="338"/>
    </row>
    <row r="9" spans="2:14" ht="27.65" customHeight="1" x14ac:dyDescent="0.35">
      <c r="B9" s="323" t="s">
        <v>300</v>
      </c>
      <c r="C9" s="307"/>
      <c r="D9" s="307"/>
      <c r="E9" s="307"/>
      <c r="F9" s="307"/>
      <c r="G9" s="338"/>
    </row>
    <row r="10" spans="2:14" ht="27.65" customHeight="1" x14ac:dyDescent="0.35">
      <c r="B10" s="323" t="s">
        <v>301</v>
      </c>
      <c r="C10" s="307"/>
      <c r="D10" s="307"/>
      <c r="E10" s="307"/>
      <c r="F10" s="307"/>
      <c r="G10" s="338"/>
    </row>
    <row r="11" spans="2:14" ht="27.65" customHeight="1" thickBot="1" x14ac:dyDescent="0.4">
      <c r="B11" s="287" t="s">
        <v>302</v>
      </c>
      <c r="C11" s="311"/>
      <c r="D11" s="311"/>
      <c r="E11" s="311"/>
      <c r="F11" s="311"/>
      <c r="G11" s="339"/>
    </row>
    <row r="12" spans="2:14" ht="15" thickBot="1" x14ac:dyDescent="0.4">
      <c r="B12" s="286" t="s">
        <v>298</v>
      </c>
      <c r="C12" s="337" t="e">
        <f>(C11/$C$11)*100</f>
        <v>#DIV/0!</v>
      </c>
      <c r="D12" s="337" t="e">
        <f>(D11/$C$11)*100</f>
        <v>#DIV/0!</v>
      </c>
      <c r="E12" s="337" t="e">
        <f>(E11/$C$11)*100</f>
        <v>#DIV/0!</v>
      </c>
      <c r="F12" s="337" t="e">
        <f>(F11/$C$11)*100</f>
        <v>#DIV/0!</v>
      </c>
      <c r="G12" s="340"/>
      <c r="H12" s="312"/>
    </row>
  </sheetData>
  <mergeCells count="3">
    <mergeCell ref="B2:E3"/>
    <mergeCell ref="C4:E4"/>
    <mergeCell ref="C5:E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CA2BD-C54B-4C57-8FAC-BD074E2C7F72}">
  <sheetPr>
    <tabColor theme="7" tint="0.59999389629810485"/>
  </sheetPr>
  <dimension ref="B1:N262"/>
  <sheetViews>
    <sheetView zoomScale="70" zoomScaleNormal="70" workbookViewId="0">
      <selection activeCell="B2" sqref="B2:G3"/>
    </sheetView>
  </sheetViews>
  <sheetFormatPr defaultColWidth="8.7265625" defaultRowHeight="14" x14ac:dyDescent="0.3"/>
  <cols>
    <col min="1" max="1" width="4" style="4" customWidth="1"/>
    <col min="2" max="2" width="17.453125" style="4" customWidth="1"/>
    <col min="3" max="3" width="17.1796875" style="4" customWidth="1"/>
    <col min="4" max="11" width="19.453125" style="4" customWidth="1"/>
    <col min="12" max="12" width="12.7265625" style="48" customWidth="1"/>
    <col min="13" max="14" width="23.453125" style="4" customWidth="1"/>
    <col min="15" max="16384" width="8.7265625" style="4"/>
  </cols>
  <sheetData>
    <row r="1" spans="2:14" ht="14.5" thickBot="1" x14ac:dyDescent="0.35">
      <c r="L1" s="4"/>
    </row>
    <row r="2" spans="2:14" ht="14.25" customHeight="1" x14ac:dyDescent="0.3">
      <c r="B2" s="421" t="s">
        <v>20</v>
      </c>
      <c r="C2" s="422"/>
      <c r="D2" s="422"/>
      <c r="E2" s="423"/>
      <c r="L2" s="4"/>
    </row>
    <row r="3" spans="2:14" ht="15" customHeight="1" thickBot="1" x14ac:dyDescent="0.35">
      <c r="B3" s="424"/>
      <c r="C3" s="425"/>
      <c r="D3" s="425"/>
      <c r="E3" s="426"/>
      <c r="G3" s="4" t="s">
        <v>303</v>
      </c>
      <c r="L3" s="4"/>
    </row>
    <row r="4" spans="2:14" ht="20.5" thickBot="1" x14ac:dyDescent="0.35">
      <c r="B4" s="1" t="s">
        <v>40</v>
      </c>
      <c r="C4" s="412" t="str">
        <f>Guidance!C3:F3</f>
        <v>TS0002</v>
      </c>
      <c r="D4" s="413"/>
      <c r="E4" s="414"/>
      <c r="L4" s="4"/>
    </row>
    <row r="5" spans="2:14" ht="20.5" thickBot="1" x14ac:dyDescent="0.35">
      <c r="B5" s="2" t="s">
        <v>42</v>
      </c>
      <c r="C5" s="412"/>
      <c r="D5" s="413"/>
      <c r="E5" s="414"/>
      <c r="L5" s="4"/>
    </row>
    <row r="6" spans="2:14" ht="20.5" thickBot="1" x14ac:dyDescent="0.35">
      <c r="C6" s="105"/>
      <c r="D6" s="20"/>
      <c r="E6" s="20"/>
      <c r="F6" s="20"/>
      <c r="L6" s="4"/>
    </row>
    <row r="7" spans="2:14" ht="20.5" thickBot="1" x14ac:dyDescent="0.35">
      <c r="B7" s="518" t="s">
        <v>304</v>
      </c>
      <c r="C7" s="519"/>
      <c r="D7" s="520"/>
      <c r="E7" s="20"/>
      <c r="F7" s="20"/>
      <c r="G7" s="518" t="s">
        <v>305</v>
      </c>
      <c r="H7" s="519"/>
      <c r="I7" s="520"/>
      <c r="J7" s="20"/>
      <c r="L7" s="4"/>
    </row>
    <row r="8" spans="2:14" s="129" customFormat="1" ht="16" thickBot="1" x14ac:dyDescent="0.35">
      <c r="B8" s="130" t="s">
        <v>110</v>
      </c>
      <c r="C8" s="180">
        <v>2016</v>
      </c>
      <c r="D8" s="180">
        <v>2017</v>
      </c>
      <c r="E8" s="180">
        <v>2018</v>
      </c>
      <c r="F8" s="131" t="s">
        <v>157</v>
      </c>
      <c r="G8" s="208">
        <v>2016</v>
      </c>
      <c r="H8" s="180">
        <v>2017</v>
      </c>
      <c r="I8" s="180">
        <v>2018</v>
      </c>
      <c r="J8" s="131" t="s">
        <v>157</v>
      </c>
    </row>
    <row r="9" spans="2:14" ht="20" x14ac:dyDescent="0.3">
      <c r="B9" s="128"/>
      <c r="C9" s="127"/>
      <c r="D9" s="126"/>
      <c r="E9" s="126"/>
      <c r="F9" s="125"/>
      <c r="G9" s="124"/>
      <c r="H9" s="123"/>
      <c r="I9" s="123"/>
      <c r="J9" s="122"/>
      <c r="L9" s="4"/>
    </row>
    <row r="10" spans="2:14" ht="20" x14ac:dyDescent="0.3">
      <c r="B10" s="115"/>
      <c r="C10" s="121"/>
      <c r="D10" s="120"/>
      <c r="E10" s="120"/>
      <c r="F10" s="119"/>
      <c r="G10" s="118"/>
      <c r="H10" s="117"/>
      <c r="I10" s="117"/>
      <c r="J10" s="116"/>
      <c r="L10" s="4"/>
    </row>
    <row r="11" spans="2:14" ht="20" x14ac:dyDescent="0.3">
      <c r="B11" s="115"/>
      <c r="C11" s="121"/>
      <c r="D11" s="120"/>
      <c r="E11" s="120"/>
      <c r="F11" s="119"/>
      <c r="G11" s="118"/>
      <c r="H11" s="117"/>
      <c r="I11" s="117"/>
      <c r="J11" s="116"/>
      <c r="L11" s="4"/>
    </row>
    <row r="12" spans="2:14" ht="20" x14ac:dyDescent="0.3">
      <c r="B12" s="115"/>
      <c r="C12" s="121"/>
      <c r="D12" s="120"/>
      <c r="E12" s="120"/>
      <c r="F12" s="119"/>
      <c r="G12" s="118"/>
      <c r="H12" s="117"/>
      <c r="I12" s="117"/>
      <c r="J12" s="116"/>
      <c r="L12" s="4"/>
    </row>
    <row r="13" spans="2:14" ht="20.5" thickBot="1" x14ac:dyDescent="0.35">
      <c r="B13" s="115"/>
      <c r="C13" s="114"/>
      <c r="D13" s="113"/>
      <c r="E13" s="113"/>
      <c r="F13" s="112"/>
      <c r="G13" s="111"/>
      <c r="H13" s="110"/>
      <c r="I13" s="110"/>
      <c r="J13" s="109"/>
      <c r="L13" s="4"/>
    </row>
    <row r="14" spans="2:14" ht="16" thickBot="1" x14ac:dyDescent="0.35">
      <c r="B14" s="108" t="s">
        <v>306</v>
      </c>
      <c r="C14" s="107">
        <f>SUM(C9:C12)</f>
        <v>0</v>
      </c>
      <c r="D14" s="107">
        <f>SUM(D9:D12)</f>
        <v>0</v>
      </c>
      <c r="E14" s="107">
        <f>SUM(E9:E12)</f>
        <v>0</v>
      </c>
      <c r="F14" s="107">
        <f>SUM(F9:F12)</f>
        <v>0</v>
      </c>
      <c r="G14" s="106">
        <f>SUM(G9:G13)</f>
        <v>0</v>
      </c>
      <c r="H14" s="106">
        <f>SUM(H9:H13)</f>
        <v>0</v>
      </c>
      <c r="I14" s="106">
        <f>SUM(I9:I13)</f>
        <v>0</v>
      </c>
      <c r="J14" s="106">
        <f>SUM(J9:J13)</f>
        <v>0</v>
      </c>
      <c r="L14" s="4"/>
    </row>
    <row r="15" spans="2:14" ht="20.5" thickBot="1" x14ac:dyDescent="0.35">
      <c r="C15" s="105"/>
      <c r="D15" s="20"/>
      <c r="E15" s="20"/>
      <c r="F15" s="20"/>
      <c r="L15" s="4"/>
    </row>
    <row r="16" spans="2:14" s="56" customFormat="1" ht="18.75" customHeight="1" thickBot="1" x14ac:dyDescent="0.35">
      <c r="B16" s="515" t="s">
        <v>160</v>
      </c>
      <c r="C16" s="516"/>
      <c r="D16" s="516"/>
      <c r="E16" s="516"/>
      <c r="F16" s="517"/>
      <c r="G16" s="521" t="s">
        <v>162</v>
      </c>
      <c r="H16" s="522"/>
      <c r="I16" s="515" t="s">
        <v>165</v>
      </c>
      <c r="J16" s="516"/>
      <c r="K16" s="517"/>
      <c r="M16" s="4"/>
      <c r="N16" s="4"/>
    </row>
    <row r="17" spans="2:14" s="56" customFormat="1" ht="28.4" customHeight="1" x14ac:dyDescent="0.3">
      <c r="B17" s="55" t="s">
        <v>307</v>
      </c>
      <c r="C17" s="55" t="s">
        <v>110</v>
      </c>
      <c r="D17" s="55" t="s">
        <v>308</v>
      </c>
      <c r="E17" s="55" t="s">
        <v>309</v>
      </c>
      <c r="F17" s="55" t="s">
        <v>310</v>
      </c>
      <c r="G17" s="55" t="s">
        <v>156</v>
      </c>
      <c r="H17" s="55" t="s">
        <v>155</v>
      </c>
      <c r="I17" s="55" t="s">
        <v>311</v>
      </c>
      <c r="J17" s="55" t="s">
        <v>192</v>
      </c>
      <c r="K17" s="104" t="s">
        <v>312</v>
      </c>
      <c r="M17" s="4"/>
      <c r="N17" s="4"/>
    </row>
    <row r="18" spans="2:14" s="18" customFormat="1" x14ac:dyDescent="0.35">
      <c r="B18" s="52">
        <v>1</v>
      </c>
      <c r="C18" s="44">
        <v>1234567901</v>
      </c>
      <c r="D18" s="44" t="s">
        <v>313</v>
      </c>
      <c r="E18" s="54" t="s">
        <v>205</v>
      </c>
      <c r="F18" s="53">
        <v>42867</v>
      </c>
      <c r="G18" s="103">
        <v>100</v>
      </c>
      <c r="H18" s="51">
        <v>1200</v>
      </c>
      <c r="I18" s="50" t="s">
        <v>314</v>
      </c>
      <c r="J18" s="49">
        <v>0.79139999999999999</v>
      </c>
      <c r="K18" s="18">
        <f>Table43[Value]*Table43[Exchange rate]</f>
        <v>949.68</v>
      </c>
    </row>
    <row r="19" spans="2:14" x14ac:dyDescent="0.3">
      <c r="B19" s="42"/>
      <c r="F19" s="6"/>
    </row>
    <row r="20" spans="2:14" x14ac:dyDescent="0.3">
      <c r="B20" s="42"/>
      <c r="F20" s="6"/>
    </row>
    <row r="21" spans="2:14" x14ac:dyDescent="0.3">
      <c r="B21" s="42"/>
      <c r="F21" s="6"/>
    </row>
    <row r="22" spans="2:14" x14ac:dyDescent="0.3">
      <c r="B22" s="42"/>
      <c r="F22" s="6"/>
    </row>
    <row r="23" spans="2:14" x14ac:dyDescent="0.3">
      <c r="B23" s="42"/>
      <c r="F23" s="6"/>
    </row>
    <row r="24" spans="2:14" x14ac:dyDescent="0.3">
      <c r="B24" s="42"/>
      <c r="F24" s="6"/>
    </row>
    <row r="25" spans="2:14" x14ac:dyDescent="0.3">
      <c r="B25" s="42"/>
      <c r="F25" s="6"/>
    </row>
    <row r="26" spans="2:14" x14ac:dyDescent="0.3">
      <c r="B26" s="42"/>
      <c r="F26" s="6"/>
    </row>
    <row r="27" spans="2:14" x14ac:dyDescent="0.3">
      <c r="B27" s="42"/>
      <c r="F27" s="6"/>
    </row>
    <row r="28" spans="2:14" x14ac:dyDescent="0.3">
      <c r="B28" s="42"/>
      <c r="F28" s="6"/>
    </row>
    <row r="29" spans="2:14" x14ac:dyDescent="0.3">
      <c r="B29" s="42"/>
      <c r="F29" s="6"/>
    </row>
    <row r="30" spans="2:14" x14ac:dyDescent="0.3">
      <c r="B30" s="42"/>
      <c r="F30" s="6"/>
    </row>
    <row r="31" spans="2:14" x14ac:dyDescent="0.3">
      <c r="B31" s="42"/>
      <c r="F31" s="6"/>
    </row>
    <row r="32" spans="2:14" x14ac:dyDescent="0.3">
      <c r="B32" s="42"/>
      <c r="F32" s="6"/>
    </row>
    <row r="33" spans="2:6" x14ac:dyDescent="0.3">
      <c r="B33" s="42"/>
      <c r="F33" s="6"/>
    </row>
    <row r="34" spans="2:6" x14ac:dyDescent="0.3">
      <c r="B34" s="42"/>
      <c r="F34" s="6"/>
    </row>
    <row r="35" spans="2:6" x14ac:dyDescent="0.3">
      <c r="B35" s="42"/>
      <c r="F35" s="6"/>
    </row>
    <row r="36" spans="2:6" x14ac:dyDescent="0.3">
      <c r="B36" s="42"/>
      <c r="F36" s="6"/>
    </row>
    <row r="37" spans="2:6" x14ac:dyDescent="0.3">
      <c r="B37" s="42"/>
      <c r="F37" s="6"/>
    </row>
    <row r="38" spans="2:6" x14ac:dyDescent="0.3">
      <c r="B38" s="42"/>
      <c r="F38" s="6"/>
    </row>
    <row r="39" spans="2:6" x14ac:dyDescent="0.3">
      <c r="B39" s="42"/>
      <c r="F39" s="6"/>
    </row>
    <row r="40" spans="2:6" x14ac:dyDescent="0.3">
      <c r="B40" s="42"/>
      <c r="F40" s="6"/>
    </row>
    <row r="41" spans="2:6" x14ac:dyDescent="0.3">
      <c r="B41" s="42"/>
      <c r="F41" s="6"/>
    </row>
    <row r="42" spans="2:6" x14ac:dyDescent="0.3">
      <c r="B42" s="42"/>
      <c r="F42" s="6"/>
    </row>
    <row r="43" spans="2:6" x14ac:dyDescent="0.3">
      <c r="B43" s="42"/>
      <c r="F43" s="6"/>
    </row>
    <row r="44" spans="2:6" x14ac:dyDescent="0.3">
      <c r="B44" s="42"/>
      <c r="F44" s="6"/>
    </row>
    <row r="45" spans="2:6" x14ac:dyDescent="0.3">
      <c r="B45" s="42"/>
      <c r="F45" s="6"/>
    </row>
    <row r="46" spans="2:6" x14ac:dyDescent="0.3">
      <c r="B46" s="42"/>
      <c r="F46" s="6"/>
    </row>
    <row r="47" spans="2:6" x14ac:dyDescent="0.3">
      <c r="B47" s="42"/>
      <c r="F47" s="6"/>
    </row>
    <row r="48" spans="2:6" x14ac:dyDescent="0.3">
      <c r="B48" s="42"/>
      <c r="F48" s="6"/>
    </row>
    <row r="49" spans="2:6" x14ac:dyDescent="0.3">
      <c r="B49" s="42"/>
      <c r="F49" s="6"/>
    </row>
    <row r="50" spans="2:6" x14ac:dyDescent="0.3">
      <c r="B50" s="42"/>
      <c r="F50" s="6"/>
    </row>
    <row r="51" spans="2:6" x14ac:dyDescent="0.3">
      <c r="B51" s="42"/>
      <c r="F51" s="6"/>
    </row>
    <row r="52" spans="2:6" x14ac:dyDescent="0.3">
      <c r="B52" s="42"/>
      <c r="F52" s="6"/>
    </row>
    <row r="53" spans="2:6" x14ac:dyDescent="0.3">
      <c r="B53" s="42"/>
      <c r="F53" s="6"/>
    </row>
    <row r="54" spans="2:6" x14ac:dyDescent="0.3">
      <c r="B54" s="42"/>
      <c r="F54" s="6"/>
    </row>
    <row r="55" spans="2:6" x14ac:dyDescent="0.3">
      <c r="B55" s="42"/>
      <c r="F55" s="6"/>
    </row>
    <row r="56" spans="2:6" x14ac:dyDescent="0.3">
      <c r="B56" s="42"/>
      <c r="F56" s="6"/>
    </row>
    <row r="57" spans="2:6" x14ac:dyDescent="0.3">
      <c r="B57" s="42"/>
      <c r="F57" s="6"/>
    </row>
    <row r="58" spans="2:6" x14ac:dyDescent="0.3">
      <c r="B58" s="42"/>
      <c r="F58" s="6"/>
    </row>
    <row r="59" spans="2:6" x14ac:dyDescent="0.3">
      <c r="B59" s="42"/>
      <c r="F59" s="6"/>
    </row>
    <row r="60" spans="2:6" x14ac:dyDescent="0.3">
      <c r="B60" s="42"/>
      <c r="F60" s="6"/>
    </row>
    <row r="61" spans="2:6" x14ac:dyDescent="0.3">
      <c r="B61" s="42"/>
      <c r="F61" s="6"/>
    </row>
    <row r="62" spans="2:6" x14ac:dyDescent="0.3">
      <c r="B62" s="42"/>
      <c r="F62" s="6"/>
    </row>
    <row r="63" spans="2:6" x14ac:dyDescent="0.3">
      <c r="B63" s="42"/>
      <c r="F63" s="6"/>
    </row>
    <row r="64" spans="2:6" x14ac:dyDescent="0.3">
      <c r="B64" s="42"/>
      <c r="F64" s="6"/>
    </row>
    <row r="65" spans="2:6" x14ac:dyDescent="0.3">
      <c r="B65" s="42"/>
      <c r="F65" s="6"/>
    </row>
    <row r="66" spans="2:6" x14ac:dyDescent="0.3">
      <c r="B66" s="42"/>
      <c r="F66" s="6"/>
    </row>
    <row r="67" spans="2:6" x14ac:dyDescent="0.3">
      <c r="B67" s="42"/>
      <c r="F67" s="6"/>
    </row>
    <row r="68" spans="2:6" x14ac:dyDescent="0.3">
      <c r="B68" s="42"/>
      <c r="F68" s="6"/>
    </row>
    <row r="69" spans="2:6" x14ac:dyDescent="0.3">
      <c r="B69" s="42"/>
      <c r="F69" s="6"/>
    </row>
    <row r="70" spans="2:6" x14ac:dyDescent="0.3">
      <c r="B70" s="42"/>
      <c r="F70" s="6"/>
    </row>
    <row r="71" spans="2:6" x14ac:dyDescent="0.3">
      <c r="B71" s="42"/>
      <c r="F71" s="6"/>
    </row>
    <row r="72" spans="2:6" x14ac:dyDescent="0.3">
      <c r="B72" s="42"/>
      <c r="F72" s="6"/>
    </row>
    <row r="73" spans="2:6" x14ac:dyDescent="0.3">
      <c r="B73" s="42"/>
      <c r="F73" s="6"/>
    </row>
    <row r="74" spans="2:6" x14ac:dyDescent="0.3">
      <c r="B74" s="42"/>
      <c r="F74" s="6"/>
    </row>
    <row r="75" spans="2:6" x14ac:dyDescent="0.3">
      <c r="B75" s="42"/>
      <c r="F75" s="6"/>
    </row>
    <row r="76" spans="2:6" x14ac:dyDescent="0.3">
      <c r="B76" s="42"/>
      <c r="F76" s="6"/>
    </row>
    <row r="77" spans="2:6" x14ac:dyDescent="0.3">
      <c r="B77" s="42"/>
      <c r="F77" s="6"/>
    </row>
    <row r="78" spans="2:6" x14ac:dyDescent="0.3">
      <c r="B78" s="42"/>
      <c r="F78" s="6"/>
    </row>
    <row r="79" spans="2:6" x14ac:dyDescent="0.3">
      <c r="B79" s="42"/>
      <c r="F79" s="6"/>
    </row>
    <row r="80" spans="2:6" x14ac:dyDescent="0.3">
      <c r="B80" s="42"/>
      <c r="F80" s="6"/>
    </row>
    <row r="81" spans="2:6" x14ac:dyDescent="0.3">
      <c r="B81" s="42"/>
      <c r="F81" s="6"/>
    </row>
    <row r="82" spans="2:6" x14ac:dyDescent="0.3">
      <c r="B82" s="42"/>
      <c r="F82" s="6"/>
    </row>
    <row r="83" spans="2:6" x14ac:dyDescent="0.3">
      <c r="B83" s="42"/>
      <c r="F83" s="6"/>
    </row>
    <row r="84" spans="2:6" x14ac:dyDescent="0.3">
      <c r="B84" s="42"/>
      <c r="F84" s="6"/>
    </row>
    <row r="85" spans="2:6" x14ac:dyDescent="0.3">
      <c r="B85" s="42"/>
      <c r="F85" s="6"/>
    </row>
    <row r="86" spans="2:6" x14ac:dyDescent="0.3">
      <c r="B86" s="42"/>
      <c r="F86" s="6"/>
    </row>
    <row r="87" spans="2:6" x14ac:dyDescent="0.3">
      <c r="B87" s="42"/>
      <c r="F87" s="6"/>
    </row>
    <row r="88" spans="2:6" x14ac:dyDescent="0.3">
      <c r="B88" s="42"/>
      <c r="F88" s="6"/>
    </row>
    <row r="89" spans="2:6" x14ac:dyDescent="0.3">
      <c r="B89" s="42"/>
      <c r="F89" s="6"/>
    </row>
    <row r="90" spans="2:6" x14ac:dyDescent="0.3">
      <c r="B90" s="42"/>
      <c r="F90" s="6"/>
    </row>
    <row r="91" spans="2:6" x14ac:dyDescent="0.3">
      <c r="B91" s="42"/>
      <c r="F91" s="6"/>
    </row>
    <row r="92" spans="2:6" x14ac:dyDescent="0.3">
      <c r="B92" s="42"/>
      <c r="F92" s="6"/>
    </row>
    <row r="93" spans="2:6" x14ac:dyDescent="0.3">
      <c r="B93" s="42"/>
      <c r="F93" s="6"/>
    </row>
    <row r="94" spans="2:6" x14ac:dyDescent="0.3">
      <c r="B94" s="42"/>
      <c r="F94" s="6"/>
    </row>
    <row r="95" spans="2:6" x14ac:dyDescent="0.3">
      <c r="B95" s="42"/>
      <c r="F95" s="6"/>
    </row>
    <row r="96" spans="2:6" x14ac:dyDescent="0.3">
      <c r="B96" s="42"/>
      <c r="F96" s="6"/>
    </row>
    <row r="97" spans="2:6" x14ac:dyDescent="0.3">
      <c r="B97" s="42"/>
      <c r="F97" s="6"/>
    </row>
    <row r="98" spans="2:6" x14ac:dyDescent="0.3">
      <c r="B98" s="42"/>
      <c r="F98" s="6"/>
    </row>
    <row r="99" spans="2:6" x14ac:dyDescent="0.3">
      <c r="B99" s="42"/>
      <c r="F99" s="6"/>
    </row>
    <row r="100" spans="2:6" x14ac:dyDescent="0.3">
      <c r="B100" s="42"/>
      <c r="F100" s="6"/>
    </row>
    <row r="101" spans="2:6" x14ac:dyDescent="0.3">
      <c r="B101" s="42"/>
      <c r="F101" s="6"/>
    </row>
    <row r="102" spans="2:6" x14ac:dyDescent="0.3">
      <c r="B102" s="42"/>
      <c r="F102" s="6"/>
    </row>
    <row r="103" spans="2:6" x14ac:dyDescent="0.3">
      <c r="B103" s="42"/>
      <c r="F103" s="6"/>
    </row>
    <row r="104" spans="2:6" x14ac:dyDescent="0.3">
      <c r="B104" s="42"/>
      <c r="F104" s="6"/>
    </row>
    <row r="105" spans="2:6" x14ac:dyDescent="0.3">
      <c r="B105" s="42"/>
      <c r="F105" s="6"/>
    </row>
    <row r="106" spans="2:6" x14ac:dyDescent="0.3">
      <c r="B106" s="42"/>
      <c r="F106" s="6"/>
    </row>
    <row r="107" spans="2:6" x14ac:dyDescent="0.3">
      <c r="B107" s="42"/>
      <c r="F107" s="6"/>
    </row>
    <row r="108" spans="2:6" x14ac:dyDescent="0.3">
      <c r="B108" s="42"/>
      <c r="F108" s="6"/>
    </row>
    <row r="109" spans="2:6" x14ac:dyDescent="0.3">
      <c r="B109" s="42"/>
      <c r="F109" s="6"/>
    </row>
    <row r="110" spans="2:6" x14ac:dyDescent="0.3">
      <c r="B110" s="42"/>
      <c r="F110" s="6"/>
    </row>
    <row r="111" spans="2:6" x14ac:dyDescent="0.3">
      <c r="B111" s="42"/>
      <c r="F111" s="6"/>
    </row>
    <row r="112" spans="2:6" x14ac:dyDescent="0.3">
      <c r="B112" s="42"/>
      <c r="F112" s="6"/>
    </row>
    <row r="113" spans="2:6" x14ac:dyDescent="0.3">
      <c r="B113" s="42"/>
      <c r="F113" s="6"/>
    </row>
    <row r="114" spans="2:6" x14ac:dyDescent="0.3">
      <c r="B114" s="42"/>
      <c r="F114" s="6"/>
    </row>
    <row r="115" spans="2:6" x14ac:dyDescent="0.3">
      <c r="B115" s="42"/>
      <c r="F115" s="6"/>
    </row>
    <row r="116" spans="2:6" x14ac:dyDescent="0.3">
      <c r="B116" s="42"/>
      <c r="F116" s="6"/>
    </row>
    <row r="117" spans="2:6" x14ac:dyDescent="0.3">
      <c r="B117" s="42"/>
      <c r="F117" s="6"/>
    </row>
    <row r="118" spans="2:6" x14ac:dyDescent="0.3">
      <c r="B118" s="42"/>
      <c r="F118" s="6"/>
    </row>
    <row r="119" spans="2:6" x14ac:dyDescent="0.3">
      <c r="B119" s="42"/>
      <c r="F119" s="6"/>
    </row>
    <row r="120" spans="2:6" x14ac:dyDescent="0.3">
      <c r="B120" s="42"/>
      <c r="F120" s="6"/>
    </row>
    <row r="121" spans="2:6" x14ac:dyDescent="0.3">
      <c r="B121" s="42"/>
      <c r="F121" s="6"/>
    </row>
    <row r="122" spans="2:6" x14ac:dyDescent="0.3">
      <c r="B122" s="42"/>
      <c r="F122" s="6"/>
    </row>
    <row r="123" spans="2:6" x14ac:dyDescent="0.3">
      <c r="B123" s="42"/>
      <c r="F123" s="6"/>
    </row>
    <row r="124" spans="2:6" x14ac:dyDescent="0.3">
      <c r="B124" s="42"/>
      <c r="F124" s="6"/>
    </row>
    <row r="125" spans="2:6" x14ac:dyDescent="0.3">
      <c r="B125" s="42"/>
      <c r="F125" s="6"/>
    </row>
    <row r="126" spans="2:6" x14ac:dyDescent="0.3">
      <c r="B126" s="42"/>
      <c r="F126" s="6"/>
    </row>
    <row r="127" spans="2:6" x14ac:dyDescent="0.3">
      <c r="B127" s="42"/>
      <c r="F127" s="6"/>
    </row>
    <row r="128" spans="2:6" x14ac:dyDescent="0.3">
      <c r="B128" s="42"/>
      <c r="F128" s="6"/>
    </row>
    <row r="129" spans="2:6" x14ac:dyDescent="0.3">
      <c r="B129" s="42"/>
      <c r="F129" s="6"/>
    </row>
    <row r="130" spans="2:6" x14ac:dyDescent="0.3">
      <c r="B130" s="42"/>
      <c r="F130" s="6"/>
    </row>
    <row r="131" spans="2:6" x14ac:dyDescent="0.3">
      <c r="B131" s="42"/>
      <c r="F131" s="6"/>
    </row>
    <row r="132" spans="2:6" x14ac:dyDescent="0.3">
      <c r="B132" s="42"/>
      <c r="F132" s="6"/>
    </row>
    <row r="133" spans="2:6" x14ac:dyDescent="0.3">
      <c r="B133" s="42"/>
      <c r="F133" s="6"/>
    </row>
    <row r="134" spans="2:6" x14ac:dyDescent="0.3">
      <c r="B134" s="42"/>
      <c r="F134" s="6"/>
    </row>
    <row r="135" spans="2:6" x14ac:dyDescent="0.3">
      <c r="B135" s="42"/>
      <c r="F135" s="6"/>
    </row>
    <row r="136" spans="2:6" x14ac:dyDescent="0.3">
      <c r="B136" s="42"/>
      <c r="F136" s="6"/>
    </row>
    <row r="137" spans="2:6" x14ac:dyDescent="0.3">
      <c r="B137" s="42"/>
      <c r="F137" s="6"/>
    </row>
    <row r="138" spans="2:6" x14ac:dyDescent="0.3">
      <c r="B138" s="42"/>
      <c r="F138" s="6"/>
    </row>
    <row r="139" spans="2:6" x14ac:dyDescent="0.3">
      <c r="B139" s="42"/>
      <c r="F139" s="6"/>
    </row>
    <row r="140" spans="2:6" x14ac:dyDescent="0.3">
      <c r="B140" s="42"/>
      <c r="F140" s="6"/>
    </row>
    <row r="141" spans="2:6" x14ac:dyDescent="0.3">
      <c r="B141" s="42"/>
      <c r="F141" s="6"/>
    </row>
    <row r="142" spans="2:6" x14ac:dyDescent="0.3">
      <c r="B142" s="42"/>
      <c r="F142" s="6"/>
    </row>
    <row r="143" spans="2:6" x14ac:dyDescent="0.3">
      <c r="B143" s="42"/>
      <c r="F143" s="6"/>
    </row>
    <row r="144" spans="2:6" x14ac:dyDescent="0.3">
      <c r="B144" s="42"/>
      <c r="F144" s="6"/>
    </row>
    <row r="145" spans="2:6" x14ac:dyDescent="0.3">
      <c r="B145" s="42"/>
      <c r="F145" s="6"/>
    </row>
    <row r="146" spans="2:6" x14ac:dyDescent="0.3">
      <c r="B146" s="42"/>
      <c r="F146" s="6"/>
    </row>
    <row r="147" spans="2:6" x14ac:dyDescent="0.3">
      <c r="B147" s="42"/>
      <c r="F147" s="6"/>
    </row>
    <row r="148" spans="2:6" x14ac:dyDescent="0.3">
      <c r="B148" s="42"/>
      <c r="F148" s="6"/>
    </row>
    <row r="149" spans="2:6" x14ac:dyDescent="0.3">
      <c r="B149" s="42"/>
      <c r="F149" s="6"/>
    </row>
    <row r="150" spans="2:6" x14ac:dyDescent="0.3">
      <c r="B150" s="42"/>
      <c r="F150" s="6"/>
    </row>
    <row r="151" spans="2:6" x14ac:dyDescent="0.3">
      <c r="B151" s="42"/>
      <c r="F151" s="6"/>
    </row>
    <row r="152" spans="2:6" x14ac:dyDescent="0.3">
      <c r="B152" s="42"/>
      <c r="F152" s="6"/>
    </row>
    <row r="153" spans="2:6" x14ac:dyDescent="0.3">
      <c r="B153" s="42"/>
      <c r="F153" s="6"/>
    </row>
    <row r="154" spans="2:6" x14ac:dyDescent="0.3">
      <c r="B154" s="42"/>
      <c r="F154" s="6"/>
    </row>
    <row r="155" spans="2:6" x14ac:dyDescent="0.3">
      <c r="B155" s="42"/>
      <c r="F155" s="6"/>
    </row>
    <row r="156" spans="2:6" x14ac:dyDescent="0.3">
      <c r="B156" s="42"/>
      <c r="F156" s="6"/>
    </row>
    <row r="157" spans="2:6" x14ac:dyDescent="0.3">
      <c r="B157" s="42"/>
      <c r="F157" s="6"/>
    </row>
    <row r="158" spans="2:6" x14ac:dyDescent="0.3">
      <c r="B158" s="42"/>
      <c r="F158" s="6"/>
    </row>
    <row r="159" spans="2:6" x14ac:dyDescent="0.3">
      <c r="B159" s="42"/>
      <c r="F159" s="6"/>
    </row>
    <row r="160" spans="2:6" x14ac:dyDescent="0.3">
      <c r="B160" s="42"/>
      <c r="F160" s="6"/>
    </row>
    <row r="161" spans="2:6" x14ac:dyDescent="0.3">
      <c r="B161" s="42"/>
      <c r="F161" s="6"/>
    </row>
    <row r="162" spans="2:6" x14ac:dyDescent="0.3">
      <c r="B162" s="42"/>
      <c r="F162" s="6"/>
    </row>
    <row r="163" spans="2:6" x14ac:dyDescent="0.3">
      <c r="B163" s="42"/>
      <c r="F163" s="6"/>
    </row>
    <row r="164" spans="2:6" x14ac:dyDescent="0.3">
      <c r="B164" s="42"/>
      <c r="F164" s="6"/>
    </row>
    <row r="165" spans="2:6" x14ac:dyDescent="0.3">
      <c r="B165" s="42"/>
      <c r="F165" s="6"/>
    </row>
    <row r="166" spans="2:6" x14ac:dyDescent="0.3">
      <c r="B166" s="42"/>
      <c r="F166" s="6"/>
    </row>
    <row r="167" spans="2:6" x14ac:dyDescent="0.3">
      <c r="B167" s="42"/>
      <c r="F167" s="6"/>
    </row>
    <row r="168" spans="2:6" x14ac:dyDescent="0.3">
      <c r="B168" s="42"/>
      <c r="F168" s="6"/>
    </row>
    <row r="169" spans="2:6" x14ac:dyDescent="0.3">
      <c r="B169" s="42"/>
      <c r="F169" s="6"/>
    </row>
    <row r="170" spans="2:6" x14ac:dyDescent="0.3">
      <c r="B170" s="42"/>
      <c r="F170" s="6"/>
    </row>
    <row r="171" spans="2:6" x14ac:dyDescent="0.3">
      <c r="B171" s="42"/>
      <c r="F171" s="6"/>
    </row>
    <row r="172" spans="2:6" x14ac:dyDescent="0.3">
      <c r="B172" s="42"/>
      <c r="F172" s="6"/>
    </row>
    <row r="173" spans="2:6" x14ac:dyDescent="0.3">
      <c r="B173" s="42"/>
      <c r="F173" s="6"/>
    </row>
    <row r="174" spans="2:6" x14ac:dyDescent="0.3">
      <c r="B174" s="42"/>
      <c r="F174" s="6"/>
    </row>
    <row r="175" spans="2:6" x14ac:dyDescent="0.3">
      <c r="B175" s="42"/>
      <c r="F175" s="6"/>
    </row>
    <row r="176" spans="2:6" x14ac:dyDescent="0.3">
      <c r="B176" s="42"/>
      <c r="F176" s="6"/>
    </row>
    <row r="177" spans="2:6" x14ac:dyDescent="0.3">
      <c r="B177" s="42"/>
      <c r="F177" s="6"/>
    </row>
    <row r="178" spans="2:6" x14ac:dyDescent="0.3">
      <c r="B178" s="42"/>
      <c r="F178" s="6"/>
    </row>
    <row r="179" spans="2:6" x14ac:dyDescent="0.3">
      <c r="B179" s="42"/>
      <c r="F179" s="6"/>
    </row>
    <row r="180" spans="2:6" x14ac:dyDescent="0.3">
      <c r="B180" s="42"/>
      <c r="F180" s="6"/>
    </row>
    <row r="181" spans="2:6" x14ac:dyDescent="0.3">
      <c r="B181" s="42"/>
      <c r="F181" s="6"/>
    </row>
    <row r="182" spans="2:6" x14ac:dyDescent="0.3">
      <c r="B182" s="42"/>
      <c r="F182" s="6"/>
    </row>
    <row r="183" spans="2:6" x14ac:dyDescent="0.3">
      <c r="B183" s="42"/>
      <c r="F183" s="6"/>
    </row>
    <row r="184" spans="2:6" x14ac:dyDescent="0.3">
      <c r="B184" s="42"/>
      <c r="F184" s="6"/>
    </row>
    <row r="185" spans="2:6" x14ac:dyDescent="0.3">
      <c r="B185" s="42"/>
      <c r="F185" s="6"/>
    </row>
    <row r="186" spans="2:6" x14ac:dyDescent="0.3">
      <c r="B186" s="42"/>
      <c r="F186" s="6"/>
    </row>
    <row r="187" spans="2:6" x14ac:dyDescent="0.3">
      <c r="B187" s="42"/>
      <c r="F187" s="6"/>
    </row>
    <row r="188" spans="2:6" x14ac:dyDescent="0.3">
      <c r="B188" s="42"/>
      <c r="F188" s="6"/>
    </row>
    <row r="189" spans="2:6" x14ac:dyDescent="0.3">
      <c r="B189" s="42"/>
      <c r="F189" s="6"/>
    </row>
    <row r="190" spans="2:6" x14ac:dyDescent="0.3">
      <c r="B190" s="42"/>
      <c r="F190" s="6"/>
    </row>
    <row r="191" spans="2:6" x14ac:dyDescent="0.3">
      <c r="B191" s="42"/>
      <c r="F191" s="6"/>
    </row>
    <row r="192" spans="2:6" x14ac:dyDescent="0.3">
      <c r="B192" s="42"/>
      <c r="F192" s="6"/>
    </row>
    <row r="193" spans="2:6" x14ac:dyDescent="0.3">
      <c r="B193" s="42"/>
      <c r="F193" s="6"/>
    </row>
    <row r="194" spans="2:6" x14ac:dyDescent="0.3">
      <c r="B194" s="42"/>
      <c r="F194" s="6"/>
    </row>
    <row r="195" spans="2:6" x14ac:dyDescent="0.3">
      <c r="B195" s="42"/>
      <c r="F195" s="6"/>
    </row>
    <row r="196" spans="2:6" x14ac:dyDescent="0.3">
      <c r="B196" s="42"/>
      <c r="F196" s="6"/>
    </row>
    <row r="197" spans="2:6" x14ac:dyDescent="0.3">
      <c r="B197" s="42"/>
      <c r="F197" s="6"/>
    </row>
    <row r="198" spans="2:6" x14ac:dyDescent="0.3">
      <c r="B198" s="42"/>
      <c r="F198" s="6"/>
    </row>
    <row r="199" spans="2:6" x14ac:dyDescent="0.3">
      <c r="B199" s="42"/>
      <c r="F199" s="6"/>
    </row>
    <row r="200" spans="2:6" x14ac:dyDescent="0.3">
      <c r="B200" s="42"/>
      <c r="F200" s="6"/>
    </row>
    <row r="201" spans="2:6" x14ac:dyDescent="0.3">
      <c r="B201" s="42"/>
      <c r="F201" s="6"/>
    </row>
    <row r="202" spans="2:6" x14ac:dyDescent="0.3">
      <c r="B202" s="42"/>
      <c r="F202" s="6"/>
    </row>
    <row r="203" spans="2:6" x14ac:dyDescent="0.3">
      <c r="B203" s="42"/>
    </row>
    <row r="204" spans="2:6" x14ac:dyDescent="0.3">
      <c r="B204" s="42"/>
    </row>
    <row r="205" spans="2:6" x14ac:dyDescent="0.3">
      <c r="B205" s="42"/>
    </row>
    <row r="206" spans="2:6" x14ac:dyDescent="0.3">
      <c r="B206" s="42"/>
    </row>
    <row r="207" spans="2:6" x14ac:dyDescent="0.3">
      <c r="B207" s="42"/>
    </row>
    <row r="208" spans="2:6" x14ac:dyDescent="0.3">
      <c r="B208" s="42"/>
    </row>
    <row r="209" spans="2:2" x14ac:dyDescent="0.3">
      <c r="B209" s="42"/>
    </row>
    <row r="210" spans="2:2" x14ac:dyDescent="0.3">
      <c r="B210" s="42"/>
    </row>
    <row r="211" spans="2:2" x14ac:dyDescent="0.3">
      <c r="B211" s="42"/>
    </row>
    <row r="212" spans="2:2" x14ac:dyDescent="0.3">
      <c r="B212" s="42"/>
    </row>
    <row r="213" spans="2:2" x14ac:dyDescent="0.3">
      <c r="B213" s="42"/>
    </row>
    <row r="214" spans="2:2" x14ac:dyDescent="0.3">
      <c r="B214" s="42"/>
    </row>
    <row r="215" spans="2:2" x14ac:dyDescent="0.3">
      <c r="B215" s="42"/>
    </row>
    <row r="216" spans="2:2" x14ac:dyDescent="0.3">
      <c r="B216" s="42"/>
    </row>
    <row r="217" spans="2:2" x14ac:dyDescent="0.3">
      <c r="B217" s="42"/>
    </row>
    <row r="218" spans="2:2" x14ac:dyDescent="0.3">
      <c r="B218" s="42"/>
    </row>
    <row r="219" spans="2:2" x14ac:dyDescent="0.3">
      <c r="B219" s="42"/>
    </row>
    <row r="220" spans="2:2" x14ac:dyDescent="0.3">
      <c r="B220" s="42"/>
    </row>
    <row r="221" spans="2:2" x14ac:dyDescent="0.3">
      <c r="B221" s="42"/>
    </row>
    <row r="222" spans="2:2" x14ac:dyDescent="0.3">
      <c r="B222" s="42"/>
    </row>
    <row r="223" spans="2:2" x14ac:dyDescent="0.3">
      <c r="B223" s="42"/>
    </row>
    <row r="224" spans="2:2" x14ac:dyDescent="0.3">
      <c r="B224" s="42"/>
    </row>
    <row r="225" spans="2:2" x14ac:dyDescent="0.3">
      <c r="B225" s="42"/>
    </row>
    <row r="226" spans="2:2" x14ac:dyDescent="0.3">
      <c r="B226" s="42"/>
    </row>
    <row r="227" spans="2:2" x14ac:dyDescent="0.3">
      <c r="B227" s="42"/>
    </row>
    <row r="228" spans="2:2" x14ac:dyDescent="0.3">
      <c r="B228" s="42"/>
    </row>
    <row r="229" spans="2:2" x14ac:dyDescent="0.3">
      <c r="B229" s="42"/>
    </row>
    <row r="230" spans="2:2" x14ac:dyDescent="0.3">
      <c r="B230" s="42"/>
    </row>
    <row r="231" spans="2:2" x14ac:dyDescent="0.3">
      <c r="B231" s="42"/>
    </row>
    <row r="232" spans="2:2" x14ac:dyDescent="0.3">
      <c r="B232" s="42"/>
    </row>
    <row r="233" spans="2:2" x14ac:dyDescent="0.3">
      <c r="B233" s="42"/>
    </row>
    <row r="234" spans="2:2" x14ac:dyDescent="0.3">
      <c r="B234" s="42"/>
    </row>
    <row r="235" spans="2:2" x14ac:dyDescent="0.3">
      <c r="B235" s="42"/>
    </row>
    <row r="236" spans="2:2" x14ac:dyDescent="0.3">
      <c r="B236" s="42"/>
    </row>
    <row r="237" spans="2:2" x14ac:dyDescent="0.3">
      <c r="B237" s="42"/>
    </row>
    <row r="238" spans="2:2" x14ac:dyDescent="0.3">
      <c r="B238" s="42"/>
    </row>
    <row r="239" spans="2:2" x14ac:dyDescent="0.3">
      <c r="B239" s="42"/>
    </row>
    <row r="240" spans="2:2" x14ac:dyDescent="0.3">
      <c r="B240" s="42"/>
    </row>
    <row r="241" spans="2:2" x14ac:dyDescent="0.3">
      <c r="B241" s="42"/>
    </row>
    <row r="242" spans="2:2" x14ac:dyDescent="0.3">
      <c r="B242" s="42"/>
    </row>
    <row r="243" spans="2:2" x14ac:dyDescent="0.3">
      <c r="B243" s="42"/>
    </row>
    <row r="244" spans="2:2" x14ac:dyDescent="0.3">
      <c r="B244" s="42"/>
    </row>
    <row r="245" spans="2:2" x14ac:dyDescent="0.3">
      <c r="B245" s="42"/>
    </row>
    <row r="246" spans="2:2" x14ac:dyDescent="0.3">
      <c r="B246" s="42"/>
    </row>
    <row r="247" spans="2:2" x14ac:dyDescent="0.3">
      <c r="B247" s="42"/>
    </row>
    <row r="248" spans="2:2" x14ac:dyDescent="0.3">
      <c r="B248" s="42"/>
    </row>
    <row r="249" spans="2:2" x14ac:dyDescent="0.3">
      <c r="B249" s="42"/>
    </row>
    <row r="250" spans="2:2" x14ac:dyDescent="0.3">
      <c r="B250" s="42"/>
    </row>
    <row r="251" spans="2:2" x14ac:dyDescent="0.3">
      <c r="B251" s="42"/>
    </row>
    <row r="252" spans="2:2" x14ac:dyDescent="0.3">
      <c r="B252" s="42"/>
    </row>
    <row r="253" spans="2:2" x14ac:dyDescent="0.3">
      <c r="B253" s="42"/>
    </row>
    <row r="254" spans="2:2" x14ac:dyDescent="0.3">
      <c r="B254" s="42"/>
    </row>
    <row r="255" spans="2:2" x14ac:dyDescent="0.3">
      <c r="B255" s="42"/>
    </row>
    <row r="256" spans="2:2" x14ac:dyDescent="0.3">
      <c r="B256" s="42"/>
    </row>
    <row r="257" spans="2:2" x14ac:dyDescent="0.3">
      <c r="B257" s="42"/>
    </row>
    <row r="258" spans="2:2" x14ac:dyDescent="0.3">
      <c r="B258" s="42"/>
    </row>
    <row r="259" spans="2:2" x14ac:dyDescent="0.3">
      <c r="B259" s="42"/>
    </row>
    <row r="260" spans="2:2" x14ac:dyDescent="0.3">
      <c r="B260" s="42"/>
    </row>
    <row r="261" spans="2:2" x14ac:dyDescent="0.3">
      <c r="B261" s="42"/>
    </row>
    <row r="262" spans="2:2" x14ac:dyDescent="0.3">
      <c r="B262" s="42"/>
    </row>
  </sheetData>
  <mergeCells count="8">
    <mergeCell ref="B2:E3"/>
    <mergeCell ref="C4:E4"/>
    <mergeCell ref="C5:E5"/>
    <mergeCell ref="I16:K16"/>
    <mergeCell ref="G7:I7"/>
    <mergeCell ref="B16:F16"/>
    <mergeCell ref="G16:H16"/>
    <mergeCell ref="B7:D7"/>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
  <sheetViews>
    <sheetView topLeftCell="A8" workbookViewId="0">
      <selection activeCell="E22" sqref="E22"/>
    </sheetView>
  </sheetViews>
  <sheetFormatPr defaultRowHeight="14.5" x14ac:dyDescent="0.35"/>
  <cols>
    <col min="2" max="6" width="16.81640625" customWidth="1"/>
  </cols>
  <sheetData>
    <row r="1" spans="1:26" ht="15" thickBot="1" x14ac:dyDescent="0.4">
      <c r="A1" s="209"/>
      <c r="B1" s="209"/>
      <c r="C1" s="209"/>
      <c r="D1" s="209"/>
      <c r="E1" s="209"/>
      <c r="F1" s="209"/>
      <c r="G1" s="209"/>
      <c r="H1" s="209"/>
      <c r="I1" s="209"/>
      <c r="J1" s="209"/>
      <c r="K1" s="209"/>
      <c r="L1" s="209"/>
      <c r="M1" s="209"/>
      <c r="N1" s="209"/>
      <c r="O1" s="209"/>
      <c r="P1" s="209"/>
      <c r="Q1" s="209"/>
    </row>
    <row r="2" spans="1:26" ht="39" customHeight="1" thickBot="1" x14ac:dyDescent="0.4">
      <c r="A2" s="209"/>
      <c r="B2" s="415" t="s">
        <v>39</v>
      </c>
      <c r="C2" s="416"/>
      <c r="D2" s="416"/>
      <c r="E2" s="416"/>
      <c r="F2" s="417"/>
      <c r="G2" s="209"/>
      <c r="H2" s="209"/>
      <c r="I2" s="209"/>
      <c r="J2" s="209"/>
      <c r="K2" s="209"/>
      <c r="L2" s="209"/>
      <c r="M2" s="209"/>
      <c r="N2" s="209"/>
      <c r="O2" s="209"/>
      <c r="P2" s="209"/>
      <c r="Q2" s="209"/>
    </row>
    <row r="3" spans="1:26" ht="20.5" thickBot="1" x14ac:dyDescent="0.4">
      <c r="A3" s="209"/>
      <c r="B3" s="1" t="s">
        <v>40</v>
      </c>
      <c r="C3" s="412" t="s">
        <v>41</v>
      </c>
      <c r="D3" s="413"/>
      <c r="E3" s="413"/>
      <c r="F3" s="414"/>
      <c r="G3" s="209"/>
      <c r="H3" s="209"/>
      <c r="I3" s="209"/>
      <c r="J3" s="209"/>
      <c r="K3" s="209"/>
      <c r="L3" s="209"/>
      <c r="M3" s="209"/>
      <c r="N3" s="209"/>
      <c r="O3" s="209"/>
      <c r="P3" s="209"/>
      <c r="Q3" s="209"/>
    </row>
    <row r="4" spans="1:26" ht="20.5" thickBot="1" x14ac:dyDescent="0.4">
      <c r="A4" s="209"/>
      <c r="B4" s="2" t="s">
        <v>42</v>
      </c>
      <c r="C4" s="412" t="s">
        <v>43</v>
      </c>
      <c r="D4" s="413"/>
      <c r="E4" s="413"/>
      <c r="F4" s="414"/>
      <c r="G4" s="209"/>
      <c r="H4" s="209"/>
      <c r="I4" s="209"/>
      <c r="J4" s="209"/>
      <c r="K4" s="209"/>
      <c r="L4" s="209"/>
      <c r="M4" s="209"/>
      <c r="N4" s="209"/>
      <c r="O4" s="209"/>
      <c r="P4" s="209"/>
      <c r="Q4" s="209"/>
    </row>
    <row r="5" spans="1:26" x14ac:dyDescent="0.35">
      <c r="A5" s="209"/>
      <c r="B5" s="209"/>
      <c r="C5" s="209"/>
      <c r="D5" s="209"/>
      <c r="E5" s="209"/>
      <c r="F5" s="209"/>
      <c r="G5" s="209"/>
      <c r="H5" s="209"/>
      <c r="I5" s="209"/>
      <c r="J5" s="209"/>
      <c r="K5" s="209"/>
      <c r="L5" s="209"/>
      <c r="M5" s="209"/>
      <c r="N5" s="209"/>
      <c r="O5" s="209"/>
      <c r="P5" s="209"/>
      <c r="Q5" s="209"/>
    </row>
    <row r="6" spans="1:26" x14ac:dyDescent="0.35">
      <c r="A6" s="209"/>
      <c r="B6" s="209"/>
      <c r="C6" s="209"/>
      <c r="D6" s="209"/>
      <c r="E6" s="209"/>
      <c r="F6" s="209"/>
      <c r="G6" s="209"/>
      <c r="H6" s="209"/>
      <c r="I6" s="209"/>
      <c r="J6" s="209"/>
      <c r="K6" s="209"/>
      <c r="L6" s="209"/>
      <c r="M6" s="209"/>
      <c r="N6" s="209"/>
      <c r="O6" s="209"/>
      <c r="P6" s="209"/>
      <c r="Q6" s="209"/>
    </row>
    <row r="7" spans="1:26" ht="20.9" customHeight="1" x14ac:dyDescent="0.35">
      <c r="A7" s="209"/>
      <c r="B7" s="3" t="s">
        <v>44</v>
      </c>
      <c r="D7" s="209"/>
      <c r="E7" s="209"/>
      <c r="F7" s="209"/>
      <c r="G7" s="209"/>
      <c r="H7" s="209"/>
      <c r="I7" s="209"/>
      <c r="J7" s="209"/>
      <c r="K7" s="209"/>
      <c r="L7" s="209"/>
      <c r="M7" s="209"/>
      <c r="N7" s="209"/>
      <c r="O7" s="209"/>
      <c r="P7" s="209"/>
      <c r="Q7" s="209"/>
    </row>
    <row r="8" spans="1:26" ht="20.9" customHeight="1" x14ac:dyDescent="0.35">
      <c r="A8" s="209"/>
      <c r="B8" s="209"/>
      <c r="C8" s="209"/>
      <c r="D8" s="209"/>
      <c r="E8" s="209"/>
      <c r="F8" s="209"/>
      <c r="G8" s="209"/>
      <c r="H8" s="209"/>
      <c r="I8" s="209"/>
      <c r="J8" s="209"/>
      <c r="K8" s="209"/>
      <c r="L8" s="209"/>
      <c r="M8" s="209"/>
      <c r="N8" s="209"/>
      <c r="O8" s="209"/>
      <c r="P8" s="209"/>
      <c r="Q8" s="209"/>
    </row>
    <row r="9" spans="1:26" ht="20.9" customHeight="1" x14ac:dyDescent="0.35">
      <c r="A9" s="209"/>
      <c r="B9" s="18" t="s">
        <v>45</v>
      </c>
      <c r="G9" s="209"/>
      <c r="H9" s="209"/>
      <c r="I9" s="209"/>
      <c r="J9" s="209"/>
      <c r="K9" s="209"/>
      <c r="L9" s="209"/>
      <c r="M9" s="209"/>
      <c r="N9" s="209"/>
      <c r="O9" s="209"/>
      <c r="P9" s="209"/>
      <c r="Q9" s="209"/>
    </row>
    <row r="10" spans="1:26" x14ac:dyDescent="0.35">
      <c r="A10" s="209"/>
      <c r="B10" s="209"/>
      <c r="C10" s="209"/>
      <c r="D10" s="209"/>
      <c r="E10" s="209"/>
      <c r="F10" s="209"/>
      <c r="G10" s="209"/>
      <c r="H10" s="209"/>
      <c r="I10" s="209"/>
      <c r="J10" s="209"/>
      <c r="K10" s="209"/>
      <c r="L10" s="209"/>
      <c r="M10" s="209"/>
      <c r="N10" s="209"/>
      <c r="O10" s="209"/>
      <c r="P10" s="209"/>
      <c r="Q10" s="209"/>
    </row>
    <row r="11" spans="1:26" x14ac:dyDescent="0.35">
      <c r="A11" s="209"/>
      <c r="B11" s="4" t="s">
        <v>46</v>
      </c>
      <c r="G11" s="209"/>
      <c r="H11" s="209"/>
      <c r="I11" s="209"/>
      <c r="J11" s="209"/>
      <c r="K11" s="209"/>
      <c r="L11" s="209"/>
      <c r="M11" s="209"/>
      <c r="N11" s="209"/>
      <c r="O11" s="209"/>
      <c r="P11" s="209"/>
      <c r="Q11" s="209"/>
    </row>
    <row r="12" spans="1:26" ht="15" thickBot="1" x14ac:dyDescent="0.4">
      <c r="A12" s="209"/>
      <c r="B12" s="209"/>
      <c r="C12" s="209"/>
      <c r="D12" s="209"/>
      <c r="E12" s="209"/>
      <c r="F12" s="209"/>
      <c r="G12" s="209"/>
      <c r="H12" s="209"/>
      <c r="I12" s="209"/>
      <c r="J12" s="209"/>
      <c r="K12" s="209"/>
      <c r="L12" s="209"/>
      <c r="M12" s="209"/>
      <c r="N12" s="209"/>
      <c r="O12" s="209"/>
      <c r="P12" s="209"/>
      <c r="Q12" s="209"/>
    </row>
    <row r="13" spans="1:26" ht="42.5" thickBot="1" x14ac:dyDescent="0.4">
      <c r="A13" s="209"/>
      <c r="B13" s="220" t="s">
        <v>47</v>
      </c>
      <c r="C13" s="221" t="s">
        <v>47</v>
      </c>
      <c r="D13" s="221" t="s">
        <v>48</v>
      </c>
      <c r="E13" s="221" t="s">
        <v>49</v>
      </c>
      <c r="F13" s="222" t="s">
        <v>50</v>
      </c>
      <c r="G13" s="209"/>
      <c r="H13" s="209"/>
      <c r="I13" s="209"/>
      <c r="J13" s="209"/>
      <c r="K13" s="209"/>
      <c r="L13" s="209"/>
      <c r="M13" s="209"/>
      <c r="N13" s="209"/>
      <c r="O13" s="209"/>
      <c r="P13" s="209"/>
      <c r="Q13" s="209"/>
    </row>
    <row r="14" spans="1:26" ht="43" customHeight="1" thickBot="1" x14ac:dyDescent="0.4">
      <c r="A14" s="209"/>
      <c r="B14" s="356">
        <v>2016</v>
      </c>
      <c r="C14" s="356">
        <v>2017</v>
      </c>
      <c r="D14" s="206">
        <v>2018</v>
      </c>
      <c r="E14" s="358" t="s">
        <v>51</v>
      </c>
      <c r="F14" s="357">
        <v>2020</v>
      </c>
      <c r="G14" s="209"/>
      <c r="H14" s="209"/>
      <c r="I14" s="209"/>
      <c r="J14" s="209"/>
      <c r="K14" s="209"/>
      <c r="L14" s="209"/>
      <c r="M14" s="209"/>
      <c r="N14" s="209"/>
      <c r="O14" s="209"/>
      <c r="P14" s="209"/>
      <c r="Q14" s="209"/>
    </row>
    <row r="15" spans="1:26" ht="15" thickBot="1" x14ac:dyDescent="0.4">
      <c r="A15" s="209"/>
      <c r="G15" s="209"/>
      <c r="H15" s="209"/>
      <c r="I15" s="209"/>
      <c r="J15" s="209"/>
      <c r="K15" s="209"/>
      <c r="L15" s="209"/>
      <c r="M15" s="209"/>
      <c r="N15" s="209"/>
      <c r="O15" s="209"/>
      <c r="P15" s="209"/>
      <c r="Q15" s="209"/>
    </row>
    <row r="16" spans="1:26" s="210" customFormat="1" ht="14.25" customHeight="1" thickBot="1" x14ac:dyDescent="0.35">
      <c r="A16" s="209"/>
      <c r="B16" s="209" t="s">
        <v>52</v>
      </c>
      <c r="C16" s="209"/>
      <c r="D16" s="218" t="s">
        <v>53</v>
      </c>
      <c r="E16" s="212"/>
      <c r="F16" s="212"/>
      <c r="G16" s="209"/>
      <c r="H16" s="209"/>
      <c r="I16" s="209"/>
      <c r="J16" s="209"/>
      <c r="K16" s="209"/>
      <c r="L16" s="209"/>
      <c r="M16" s="209"/>
      <c r="N16" s="209"/>
      <c r="O16" s="209"/>
      <c r="P16" s="209"/>
      <c r="Q16" s="209"/>
      <c r="R16" s="209"/>
      <c r="S16" s="209"/>
      <c r="T16" s="209"/>
      <c r="U16" s="209"/>
      <c r="V16" s="209"/>
      <c r="W16" s="209"/>
      <c r="X16" s="209"/>
      <c r="Y16" s="209"/>
      <c r="Z16" s="209"/>
    </row>
    <row r="17" spans="1:26" s="210" customFormat="1" ht="14.25" customHeight="1" thickBot="1" x14ac:dyDescent="0.35">
      <c r="A17" s="209"/>
      <c r="B17" s="209"/>
      <c r="C17" s="209"/>
      <c r="D17" s="219"/>
      <c r="E17" s="209"/>
      <c r="F17" s="212"/>
      <c r="G17" s="209"/>
      <c r="H17" s="209"/>
      <c r="I17" s="209"/>
      <c r="J17" s="209"/>
      <c r="K17" s="209"/>
      <c r="L17" s="209"/>
      <c r="M17" s="209"/>
      <c r="N17" s="209"/>
      <c r="O17" s="209"/>
      <c r="P17" s="209"/>
      <c r="Q17" s="209"/>
      <c r="R17" s="209"/>
      <c r="S17" s="209"/>
      <c r="T17" s="209"/>
      <c r="U17" s="209"/>
      <c r="V17" s="209"/>
      <c r="W17" s="209"/>
      <c r="X17" s="209"/>
      <c r="Y17" s="209"/>
      <c r="Z17" s="209"/>
    </row>
    <row r="18" spans="1:26" s="210" customFormat="1" ht="14.25" customHeight="1" thickBot="1" x14ac:dyDescent="0.35">
      <c r="A18" s="209"/>
      <c r="B18" s="209" t="s">
        <v>54</v>
      </c>
      <c r="C18" s="209"/>
      <c r="D18" s="218" t="s">
        <v>55</v>
      </c>
      <c r="E18" s="212"/>
      <c r="F18" s="212"/>
      <c r="G18" s="209"/>
      <c r="H18" s="209"/>
      <c r="I18" s="209"/>
      <c r="J18" s="209"/>
      <c r="K18" s="209"/>
      <c r="L18" s="209"/>
      <c r="M18" s="209"/>
      <c r="N18" s="209"/>
      <c r="O18" s="209"/>
      <c r="P18" s="209"/>
      <c r="Q18" s="209"/>
      <c r="R18" s="209"/>
      <c r="S18" s="209"/>
      <c r="T18" s="209"/>
      <c r="U18" s="209"/>
      <c r="V18" s="209"/>
      <c r="W18" s="209"/>
      <c r="X18" s="209"/>
      <c r="Y18" s="209"/>
      <c r="Z18" s="209"/>
    </row>
    <row r="19" spans="1:26" s="210" customFormat="1" ht="14.25" customHeight="1" x14ac:dyDescent="0.3">
      <c r="A19" s="209"/>
      <c r="B19" s="209"/>
      <c r="C19" s="209"/>
      <c r="D19" s="213"/>
      <c r="E19" s="212"/>
      <c r="F19" s="212"/>
      <c r="G19" s="209"/>
      <c r="H19" s="209"/>
      <c r="I19" s="209"/>
      <c r="J19" s="209"/>
      <c r="K19" s="209"/>
      <c r="L19" s="212"/>
      <c r="M19" s="212"/>
      <c r="N19" s="209"/>
      <c r="O19" s="209"/>
      <c r="P19" s="209"/>
      <c r="Q19" s="209"/>
      <c r="R19" s="209"/>
      <c r="S19" s="209"/>
      <c r="T19" s="209"/>
      <c r="U19" s="209"/>
      <c r="V19" s="209"/>
      <c r="W19" s="209"/>
      <c r="X19" s="209"/>
      <c r="Y19" s="209"/>
      <c r="Z19" s="209"/>
    </row>
    <row r="20" spans="1:26" s="210" customFormat="1" ht="14.25" customHeight="1" x14ac:dyDescent="0.3">
      <c r="A20" s="209"/>
      <c r="B20" s="214" t="s">
        <v>56</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row>
    <row r="21" spans="1:26" s="210" customFormat="1" ht="14.25" customHeight="1" x14ac:dyDescent="0.3">
      <c r="A21" s="209"/>
      <c r="B21" s="215" t="s">
        <v>57</v>
      </c>
      <c r="C21" s="214"/>
      <c r="D21" s="214"/>
      <c r="E21" s="214"/>
      <c r="F21" s="214"/>
      <c r="G21" s="214"/>
      <c r="H21" s="214"/>
      <c r="I21" s="214"/>
      <c r="J21" s="209"/>
      <c r="K21" s="209"/>
      <c r="L21" s="209"/>
      <c r="M21" s="209"/>
      <c r="N21" s="209"/>
      <c r="O21" s="209"/>
      <c r="P21" s="209"/>
      <c r="Q21" s="209"/>
      <c r="R21" s="209"/>
      <c r="S21" s="209"/>
      <c r="T21" s="209"/>
      <c r="U21" s="209"/>
      <c r="V21" s="209"/>
      <c r="W21" s="209"/>
      <c r="X21" s="209"/>
      <c r="Y21" s="209"/>
      <c r="Z21" s="209"/>
    </row>
    <row r="22" spans="1:26" s="210" customFormat="1" ht="14.25" customHeight="1" x14ac:dyDescent="0.35">
      <c r="A22" s="209"/>
      <c r="B22" s="209"/>
      <c r="C22" s="209"/>
      <c r="D22" s="209"/>
      <c r="E22" s="209"/>
      <c r="F22" s="209"/>
      <c r="G22" s="209"/>
      <c r="H22" s="209"/>
      <c r="I22" s="209"/>
      <c r="J22" s="216"/>
      <c r="K22" s="209"/>
      <c r="L22" s="209"/>
      <c r="M22" s="209"/>
      <c r="N22" s="209"/>
      <c r="O22" s="209"/>
      <c r="P22" s="209"/>
      <c r="Q22" s="209"/>
      <c r="R22" s="209"/>
      <c r="S22" s="209"/>
      <c r="T22" s="209"/>
      <c r="U22" s="209"/>
      <c r="V22" s="209"/>
      <c r="W22" s="209"/>
      <c r="X22" s="209"/>
      <c r="Y22" s="209"/>
      <c r="Z22" s="209"/>
    </row>
    <row r="23" spans="1:26" s="210" customFormat="1" ht="15" customHeight="1" x14ac:dyDescent="0.3">
      <c r="A23" s="209"/>
      <c r="B23" s="209" t="s">
        <v>58</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row>
    <row r="24" spans="1:26" s="210" customFormat="1" ht="15.75" customHeight="1" x14ac:dyDescent="0.35">
      <c r="A24" s="209"/>
      <c r="B24" s="216" t="s">
        <v>59</v>
      </c>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row>
    <row r="25" spans="1:26" s="210" customFormat="1" ht="15" customHeight="1" x14ac:dyDescent="0.3">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row>
    <row r="26" spans="1:26" s="210" customFormat="1" ht="15.75" customHeight="1" x14ac:dyDescent="0.3">
      <c r="A26" s="209"/>
      <c r="B26" s="209" t="s">
        <v>60</v>
      </c>
      <c r="C26" s="212"/>
      <c r="D26" s="212"/>
      <c r="E26" s="209"/>
      <c r="F26" s="209"/>
      <c r="G26" s="209"/>
      <c r="H26" s="209"/>
      <c r="I26" s="209"/>
      <c r="J26" s="209"/>
      <c r="K26" s="212"/>
      <c r="L26" s="209"/>
      <c r="M26" s="209"/>
      <c r="N26" s="209"/>
      <c r="O26" s="209"/>
      <c r="P26" s="209"/>
      <c r="Q26" s="209"/>
      <c r="R26" s="209"/>
      <c r="S26" s="209"/>
      <c r="T26" s="209"/>
      <c r="U26" s="209"/>
      <c r="V26" s="209"/>
      <c r="W26" s="209"/>
      <c r="X26" s="209"/>
      <c r="Y26" s="209"/>
      <c r="Z26" s="209"/>
    </row>
    <row r="27" spans="1:26" s="210" customFormat="1" ht="15" customHeight="1" x14ac:dyDescent="0.3">
      <c r="A27" s="209"/>
      <c r="B27" s="209"/>
      <c r="C27" s="212"/>
      <c r="D27" s="212"/>
      <c r="E27" s="209"/>
      <c r="F27" s="209"/>
      <c r="G27" s="209"/>
      <c r="H27" s="209"/>
      <c r="I27" s="209"/>
      <c r="J27" s="209"/>
      <c r="K27" s="212"/>
      <c r="L27" s="209"/>
      <c r="M27" s="209"/>
      <c r="N27" s="209"/>
      <c r="O27" s="209"/>
      <c r="P27" s="209"/>
      <c r="Q27" s="209"/>
      <c r="R27" s="209"/>
      <c r="S27" s="209"/>
      <c r="T27" s="209"/>
      <c r="U27" s="209"/>
      <c r="V27" s="209"/>
      <c r="W27" s="209"/>
      <c r="X27" s="209"/>
      <c r="Y27" s="209"/>
      <c r="Z27" s="209"/>
    </row>
    <row r="28" spans="1:26" s="210" customFormat="1" ht="14.25" customHeight="1" x14ac:dyDescent="0.3">
      <c r="A28" s="209"/>
      <c r="B28" s="209" t="s">
        <v>61</v>
      </c>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row>
    <row r="29" spans="1:26" s="210" customFormat="1" ht="14.25" customHeight="1" x14ac:dyDescent="0.35">
      <c r="A29" s="209"/>
      <c r="B29" s="216" t="s">
        <v>62</v>
      </c>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row>
    <row r="30" spans="1:26" s="210" customFormat="1" ht="14.25" customHeight="1" x14ac:dyDescent="0.35">
      <c r="A30" s="209"/>
      <c r="B30" s="216"/>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row>
    <row r="31" spans="1:26" s="210" customFormat="1" ht="14.25" customHeight="1" x14ac:dyDescent="0.3">
      <c r="A31" s="209"/>
      <c r="B31" s="214" t="s">
        <v>63</v>
      </c>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row>
    <row r="32" spans="1:26" s="210" customFormat="1" ht="14.25" customHeight="1" x14ac:dyDescent="0.3">
      <c r="A32" s="209"/>
      <c r="B32" s="214"/>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row>
    <row r="33" spans="1:26" s="210" customFormat="1" ht="14.25" customHeight="1" thickBot="1" x14ac:dyDescent="0.35">
      <c r="A33" s="209"/>
      <c r="B33" s="214" t="s">
        <v>64</v>
      </c>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row>
    <row r="34" spans="1:26" s="210" customFormat="1" ht="14.25" customHeight="1" thickBot="1" x14ac:dyDescent="0.35">
      <c r="A34" s="209"/>
      <c r="B34" s="209" t="s">
        <v>65</v>
      </c>
      <c r="C34" s="209"/>
      <c r="D34" s="209"/>
      <c r="E34" s="217"/>
      <c r="F34" s="209"/>
      <c r="G34" s="209"/>
      <c r="H34" s="209"/>
      <c r="I34" s="209"/>
      <c r="J34" s="209"/>
      <c r="K34" s="209"/>
      <c r="L34" s="209"/>
      <c r="M34" s="209"/>
      <c r="N34" s="209"/>
      <c r="O34" s="209"/>
      <c r="P34" s="209"/>
      <c r="Q34" s="209"/>
      <c r="R34" s="209"/>
      <c r="S34" s="209"/>
      <c r="T34" s="209"/>
      <c r="U34" s="209"/>
      <c r="V34" s="209"/>
      <c r="W34" s="209"/>
      <c r="X34" s="209"/>
      <c r="Y34" s="209"/>
      <c r="Z34" s="209"/>
    </row>
    <row r="35" spans="1:26" s="210" customFormat="1" ht="14.25" customHeight="1" x14ac:dyDescent="0.3">
      <c r="A35" s="209"/>
      <c r="B35" s="209" t="s">
        <v>66</v>
      </c>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row>
    <row r="36" spans="1:26" s="210" customFormat="1" ht="14.25" customHeight="1" x14ac:dyDescent="0.3">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row>
    <row r="37" spans="1:26" s="210" customFormat="1" ht="14" x14ac:dyDescent="0.3">
      <c r="A37" s="209"/>
      <c r="B37" s="209" t="s">
        <v>67</v>
      </c>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row>
    <row r="38" spans="1:26" s="210" customFormat="1" ht="14" x14ac:dyDescent="0.3">
      <c r="A38" s="209"/>
      <c r="B38" s="209" t="s">
        <v>68</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row>
    <row r="39" spans="1:26" s="210" customFormat="1" ht="14" x14ac:dyDescent="0.3">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row>
    <row r="40" spans="1:26" s="210" customFormat="1" ht="14" x14ac:dyDescent="0.3">
      <c r="A40" s="209"/>
      <c r="B40" s="411" t="s">
        <v>69</v>
      </c>
      <c r="C40" s="411"/>
      <c r="D40" s="411"/>
      <c r="E40" s="411"/>
      <c r="F40" s="411"/>
      <c r="G40" s="411"/>
      <c r="H40" s="411"/>
      <c r="I40" s="209"/>
      <c r="J40" s="209"/>
      <c r="K40" s="209"/>
      <c r="L40" s="209"/>
      <c r="M40" s="209"/>
      <c r="N40" s="209"/>
      <c r="O40" s="209"/>
      <c r="P40" s="209"/>
      <c r="Q40" s="209"/>
      <c r="R40" s="209"/>
      <c r="S40" s="209"/>
      <c r="T40" s="209"/>
      <c r="U40" s="209"/>
      <c r="V40" s="209"/>
      <c r="W40" s="209"/>
      <c r="X40" s="209"/>
      <c r="Y40" s="209"/>
      <c r="Z40" s="209"/>
    </row>
    <row r="41" spans="1:26" s="210" customFormat="1" ht="14" x14ac:dyDescent="0.3">
      <c r="A41" s="209"/>
      <c r="B41" s="411"/>
      <c r="C41" s="411"/>
      <c r="D41" s="411"/>
      <c r="E41" s="411"/>
      <c r="F41" s="411"/>
      <c r="G41" s="411"/>
      <c r="H41" s="411"/>
      <c r="I41" s="209"/>
      <c r="J41" s="209"/>
      <c r="K41" s="209"/>
      <c r="L41" s="209"/>
      <c r="M41" s="209"/>
      <c r="N41" s="209"/>
      <c r="O41" s="209"/>
      <c r="P41" s="209"/>
      <c r="Q41" s="209"/>
      <c r="R41" s="209"/>
      <c r="S41" s="209"/>
      <c r="T41" s="209"/>
      <c r="U41" s="209"/>
      <c r="V41" s="209"/>
      <c r="W41" s="209"/>
      <c r="X41" s="209"/>
      <c r="Y41" s="209"/>
      <c r="Z41" s="209"/>
    </row>
  </sheetData>
  <mergeCells count="4">
    <mergeCell ref="B40:H41"/>
    <mergeCell ref="C3:F3"/>
    <mergeCell ref="C4:F4"/>
    <mergeCell ref="B2: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717CF-FF07-4BF5-AFDB-883D3638ECDA}">
  <sheetPr>
    <tabColor theme="7" tint="0.59999389629810485"/>
  </sheetPr>
  <dimension ref="B1:S48"/>
  <sheetViews>
    <sheetView zoomScale="70" zoomScaleNormal="70" workbookViewId="0">
      <selection activeCell="B2" sqref="B2:G3"/>
    </sheetView>
  </sheetViews>
  <sheetFormatPr defaultColWidth="8.7265625" defaultRowHeight="14.5" x14ac:dyDescent="0.35"/>
  <cols>
    <col min="1" max="1" width="4.7265625" style="132" customWidth="1"/>
    <col min="2" max="2" width="24.81640625" style="132" customWidth="1"/>
    <col min="3" max="8" width="23.453125" style="132" customWidth="1"/>
    <col min="9" max="9" width="16.7265625" style="132" customWidth="1"/>
    <col min="10" max="10" width="11" style="45" customWidth="1"/>
    <col min="11" max="11" width="11.26953125" style="45" customWidth="1"/>
    <col min="12" max="12" width="18.453125" style="132" customWidth="1"/>
    <col min="13" max="14" width="23.453125" style="132" customWidth="1"/>
    <col min="15" max="15" width="24.453125" style="132" customWidth="1"/>
    <col min="16" max="19" width="23.453125" style="132" customWidth="1"/>
    <col min="20" max="16384" width="8.7265625" style="132"/>
  </cols>
  <sheetData>
    <row r="1" spans="2:12" ht="15" thickBot="1" x14ac:dyDescent="0.4">
      <c r="I1" s="45"/>
      <c r="K1" s="132"/>
    </row>
    <row r="2" spans="2:12" ht="14.9" customHeight="1" x14ac:dyDescent="0.35">
      <c r="B2" s="523" t="s">
        <v>21</v>
      </c>
      <c r="C2" s="524"/>
      <c r="D2" s="525"/>
      <c r="I2" s="45"/>
      <c r="K2" s="132"/>
    </row>
    <row r="3" spans="2:12" ht="15.65" customHeight="1" thickBot="1" x14ac:dyDescent="0.4">
      <c r="B3" s="526"/>
      <c r="C3" s="527"/>
      <c r="D3" s="528"/>
      <c r="I3" s="45"/>
      <c r="K3" s="132"/>
    </row>
    <row r="4" spans="2:12" ht="23.5" customHeight="1" thickBot="1" x14ac:dyDescent="0.4">
      <c r="B4" s="1" t="s">
        <v>40</v>
      </c>
      <c r="C4" s="412" t="str">
        <f>Guidance!C3:F3</f>
        <v>TS0002</v>
      </c>
      <c r="D4" s="414"/>
      <c r="I4" s="45"/>
      <c r="K4" s="132"/>
    </row>
    <row r="5" spans="2:12" ht="23.5" customHeight="1" thickBot="1" x14ac:dyDescent="0.4">
      <c r="B5" s="2" t="s">
        <v>42</v>
      </c>
      <c r="C5" s="412" t="str">
        <f>Guidance!C4:F4</f>
        <v>Company Inc.</v>
      </c>
      <c r="D5" s="414"/>
      <c r="E5" s="18"/>
      <c r="I5" s="45"/>
      <c r="K5" s="132"/>
      <c r="L5" s="18"/>
    </row>
    <row r="6" spans="2:12" ht="15.4" customHeight="1" x14ac:dyDescent="0.35">
      <c r="B6" s="105"/>
      <c r="C6" s="52"/>
      <c r="D6" s="136"/>
      <c r="E6" s="18"/>
      <c r="I6" s="45"/>
      <c r="K6" s="132"/>
      <c r="L6" s="18"/>
    </row>
    <row r="7" spans="2:12" ht="16.5" customHeight="1" x14ac:dyDescent="0.35">
      <c r="B7" s="135" t="s">
        <v>315</v>
      </c>
      <c r="C7" s="44"/>
      <c r="D7" s="44"/>
      <c r="E7" s="18"/>
      <c r="I7" s="45"/>
      <c r="K7" s="132"/>
      <c r="L7" s="18"/>
    </row>
    <row r="8" spans="2:12" ht="15" thickBot="1" x14ac:dyDescent="0.4">
      <c r="B8" s="341"/>
    </row>
    <row r="9" spans="2:12" ht="15" thickBot="1" x14ac:dyDescent="0.4">
      <c r="B9" s="288" t="s">
        <v>316</v>
      </c>
      <c r="C9" s="289">
        <v>2016</v>
      </c>
      <c r="D9" s="288">
        <f>C9+1</f>
        <v>2017</v>
      </c>
      <c r="E9" s="289">
        <f>D9+1</f>
        <v>2018</v>
      </c>
      <c r="F9" s="289" t="s">
        <v>228</v>
      </c>
      <c r="J9" s="132"/>
      <c r="K9" s="132"/>
    </row>
    <row r="10" spans="2:12" s="134" customFormat="1" ht="42.4" customHeight="1" x14ac:dyDescent="0.35">
      <c r="B10" s="342" t="s">
        <v>317</v>
      </c>
      <c r="C10" s="343">
        <v>0</v>
      </c>
      <c r="D10" s="343">
        <v>0</v>
      </c>
      <c r="E10" s="343">
        <v>0</v>
      </c>
      <c r="F10" s="343">
        <v>0</v>
      </c>
      <c r="G10" s="341"/>
      <c r="H10" s="341"/>
      <c r="I10" s="341"/>
      <c r="J10" s="341"/>
      <c r="K10" s="341"/>
      <c r="L10" s="341"/>
    </row>
    <row r="11" spans="2:12" s="134" customFormat="1" ht="42.4" customHeight="1" x14ac:dyDescent="0.35">
      <c r="B11" s="342" t="s">
        <v>318</v>
      </c>
      <c r="C11" s="343">
        <v>0</v>
      </c>
      <c r="D11" s="343">
        <v>0</v>
      </c>
      <c r="E11" s="343">
        <v>0</v>
      </c>
      <c r="F11" s="343">
        <v>0</v>
      </c>
      <c r="G11" s="341"/>
      <c r="H11" s="341"/>
      <c r="I11" s="341"/>
      <c r="J11" s="341"/>
      <c r="K11" s="341"/>
      <c r="L11" s="341"/>
    </row>
    <row r="12" spans="2:12" s="134" customFormat="1" ht="42.4" customHeight="1" x14ac:dyDescent="0.35">
      <c r="B12" s="342" t="s">
        <v>319</v>
      </c>
      <c r="C12" s="343">
        <v>0</v>
      </c>
      <c r="D12" s="343">
        <v>0</v>
      </c>
      <c r="E12" s="343">
        <v>0</v>
      </c>
      <c r="F12" s="343">
        <v>0</v>
      </c>
      <c r="G12" s="341"/>
      <c r="H12" s="341"/>
      <c r="I12" s="341"/>
      <c r="J12" s="341"/>
      <c r="K12" s="341"/>
      <c r="L12" s="341"/>
    </row>
    <row r="13" spans="2:12" s="134" customFormat="1" ht="42.4" customHeight="1" thickBot="1" x14ac:dyDescent="0.4">
      <c r="B13" s="344" t="s">
        <v>320</v>
      </c>
      <c r="C13" s="345">
        <v>0</v>
      </c>
      <c r="D13" s="345">
        <v>0</v>
      </c>
      <c r="E13" s="345">
        <v>0</v>
      </c>
      <c r="F13" s="345">
        <v>0</v>
      </c>
      <c r="G13" s="341"/>
      <c r="H13" s="341"/>
      <c r="I13" s="341"/>
      <c r="J13" s="341"/>
      <c r="K13" s="341"/>
      <c r="L13" s="341"/>
    </row>
    <row r="14" spans="2:12" x14ac:dyDescent="0.35">
      <c r="J14" s="132"/>
      <c r="K14" s="132"/>
    </row>
    <row r="15" spans="2:12" x14ac:dyDescent="0.35">
      <c r="D15" s="132" t="s">
        <v>321</v>
      </c>
      <c r="J15" s="132"/>
      <c r="K15" s="132"/>
    </row>
    <row r="16" spans="2:12" x14ac:dyDescent="0.35">
      <c r="J16" s="132"/>
      <c r="K16" s="132"/>
    </row>
    <row r="17" spans="10:11" x14ac:dyDescent="0.35">
      <c r="J17" s="132"/>
      <c r="K17" s="132"/>
    </row>
    <row r="18" spans="10:11" x14ac:dyDescent="0.35">
      <c r="J18" s="132"/>
      <c r="K18" s="132"/>
    </row>
    <row r="19" spans="10:11" x14ac:dyDescent="0.35">
      <c r="J19" s="132"/>
      <c r="K19" s="132"/>
    </row>
    <row r="20" spans="10:11" x14ac:dyDescent="0.35">
      <c r="J20" s="132"/>
      <c r="K20" s="132"/>
    </row>
    <row r="21" spans="10:11" x14ac:dyDescent="0.35">
      <c r="J21" s="132"/>
      <c r="K21" s="132"/>
    </row>
    <row r="22" spans="10:11" x14ac:dyDescent="0.35">
      <c r="J22" s="132"/>
      <c r="K22" s="132"/>
    </row>
    <row r="23" spans="10:11" x14ac:dyDescent="0.35">
      <c r="J23" s="132"/>
      <c r="K23" s="132"/>
    </row>
    <row r="24" spans="10:11" x14ac:dyDescent="0.35">
      <c r="J24" s="132"/>
      <c r="K24" s="132"/>
    </row>
    <row r="25" spans="10:11" x14ac:dyDescent="0.35">
      <c r="J25" s="132"/>
      <c r="K25" s="132"/>
    </row>
    <row r="26" spans="10:11" x14ac:dyDescent="0.35">
      <c r="J26" s="132"/>
      <c r="K26" s="132"/>
    </row>
    <row r="27" spans="10:11" x14ac:dyDescent="0.35">
      <c r="J27" s="132"/>
      <c r="K27" s="132"/>
    </row>
    <row r="28" spans="10:11" x14ac:dyDescent="0.35">
      <c r="J28" s="132"/>
      <c r="K28" s="132"/>
    </row>
    <row r="29" spans="10:11" x14ac:dyDescent="0.35">
      <c r="J29" s="132"/>
      <c r="K29" s="132"/>
    </row>
    <row r="30" spans="10:11" x14ac:dyDescent="0.35">
      <c r="J30" s="132"/>
      <c r="K30" s="132"/>
    </row>
    <row r="31" spans="10:11" x14ac:dyDescent="0.35">
      <c r="J31" s="132"/>
      <c r="K31" s="132"/>
    </row>
    <row r="32" spans="10:11" x14ac:dyDescent="0.35">
      <c r="J32" s="132"/>
      <c r="K32" s="132"/>
    </row>
    <row r="33" spans="10:19" x14ac:dyDescent="0.35">
      <c r="J33" s="132"/>
      <c r="K33" s="132"/>
    </row>
    <row r="34" spans="10:19" x14ac:dyDescent="0.35">
      <c r="J34" s="132"/>
      <c r="K34" s="132"/>
    </row>
    <row r="35" spans="10:19" x14ac:dyDescent="0.35">
      <c r="J35" s="132"/>
      <c r="K35" s="132"/>
    </row>
    <row r="36" spans="10:19" x14ac:dyDescent="0.35">
      <c r="M36" s="133"/>
      <c r="N36" s="133"/>
      <c r="O36" s="133"/>
      <c r="P36" s="133"/>
      <c r="Q36" s="133"/>
      <c r="R36" s="133"/>
      <c r="S36" s="133"/>
    </row>
    <row r="37" spans="10:19" x14ac:dyDescent="0.35">
      <c r="M37" s="133"/>
      <c r="N37" s="133"/>
      <c r="O37" s="133"/>
      <c r="P37" s="133"/>
      <c r="Q37" s="133"/>
      <c r="R37" s="133"/>
      <c r="S37" s="133"/>
    </row>
    <row r="38" spans="10:19" x14ac:dyDescent="0.35">
      <c r="M38" s="133"/>
      <c r="N38" s="133"/>
      <c r="O38" s="133"/>
      <c r="P38" s="133"/>
      <c r="Q38" s="133"/>
      <c r="R38" s="133"/>
      <c r="S38" s="133"/>
    </row>
    <row r="39" spans="10:19" x14ac:dyDescent="0.35">
      <c r="M39" s="133"/>
      <c r="N39" s="133"/>
      <c r="O39" s="133"/>
      <c r="P39" s="133"/>
      <c r="Q39" s="133"/>
      <c r="R39" s="133"/>
      <c r="S39" s="133"/>
    </row>
    <row r="40" spans="10:19" x14ac:dyDescent="0.35">
      <c r="M40" s="133"/>
      <c r="N40" s="133"/>
      <c r="O40" s="133"/>
      <c r="P40" s="133"/>
      <c r="Q40" s="133"/>
      <c r="R40" s="133"/>
      <c r="S40" s="133"/>
    </row>
    <row r="41" spans="10:19" x14ac:dyDescent="0.35">
      <c r="M41" s="133"/>
      <c r="N41" s="133"/>
      <c r="O41" s="133"/>
      <c r="P41" s="133"/>
      <c r="Q41" s="133"/>
      <c r="R41" s="133"/>
      <c r="S41" s="133"/>
    </row>
    <row r="42" spans="10:19" x14ac:dyDescent="0.35">
      <c r="M42" s="133"/>
      <c r="N42" s="133"/>
      <c r="O42" s="133"/>
      <c r="P42" s="133"/>
      <c r="Q42" s="133"/>
      <c r="R42" s="133"/>
      <c r="S42" s="133"/>
    </row>
    <row r="43" spans="10:19" x14ac:dyDescent="0.35">
      <c r="M43" s="133"/>
      <c r="N43" s="133"/>
      <c r="O43" s="133"/>
      <c r="P43" s="133"/>
      <c r="Q43" s="133"/>
      <c r="R43" s="133"/>
      <c r="S43" s="133"/>
    </row>
    <row r="44" spans="10:19" x14ac:dyDescent="0.35">
      <c r="M44" s="133"/>
      <c r="N44" s="133"/>
      <c r="O44" s="133"/>
      <c r="P44" s="133"/>
      <c r="Q44" s="133"/>
      <c r="R44" s="133"/>
      <c r="S44" s="133"/>
    </row>
    <row r="45" spans="10:19" x14ac:dyDescent="0.35">
      <c r="M45" s="133"/>
      <c r="N45" s="133"/>
      <c r="O45" s="133"/>
      <c r="P45" s="133"/>
      <c r="Q45" s="133"/>
      <c r="R45" s="133"/>
      <c r="S45" s="133"/>
    </row>
    <row r="46" spans="10:19" x14ac:dyDescent="0.35">
      <c r="M46" s="133"/>
      <c r="N46" s="133"/>
      <c r="O46" s="133"/>
      <c r="P46" s="133"/>
      <c r="Q46" s="133"/>
      <c r="R46" s="133"/>
      <c r="S46" s="133"/>
    </row>
    <row r="47" spans="10:19" x14ac:dyDescent="0.35">
      <c r="M47" s="133"/>
      <c r="N47" s="133"/>
      <c r="O47" s="133"/>
      <c r="P47" s="133"/>
      <c r="Q47" s="133"/>
      <c r="R47" s="133"/>
      <c r="S47" s="133"/>
    </row>
    <row r="48" spans="10:19" x14ac:dyDescent="0.35">
      <c r="M48" s="133"/>
      <c r="N48" s="133"/>
      <c r="O48" s="133"/>
      <c r="P48" s="133"/>
      <c r="Q48" s="133"/>
      <c r="R48" s="133"/>
      <c r="S48" s="133"/>
    </row>
  </sheetData>
  <mergeCells count="3">
    <mergeCell ref="B2:D3"/>
    <mergeCell ref="C4:D4"/>
    <mergeCell ref="C5:D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BF8C-38F0-4E3D-AA16-8074D0F609E3}">
  <sheetPr>
    <tabColor theme="7" tint="0.59999389629810485"/>
  </sheetPr>
  <dimension ref="B1:K64"/>
  <sheetViews>
    <sheetView zoomScale="70" zoomScaleNormal="70" workbookViewId="0">
      <selection activeCell="B2" sqref="B2:G3"/>
    </sheetView>
  </sheetViews>
  <sheetFormatPr defaultRowHeight="14.5" x14ac:dyDescent="0.35"/>
  <cols>
    <col min="2" max="2" width="33.7265625" bestFit="1" customWidth="1"/>
  </cols>
  <sheetData>
    <row r="1" spans="2:11" ht="15" thickBot="1" x14ac:dyDescent="0.4"/>
    <row r="2" spans="2:11" x14ac:dyDescent="0.35">
      <c r="B2" s="421" t="s">
        <v>322</v>
      </c>
      <c r="C2" s="422"/>
      <c r="D2" s="422"/>
      <c r="E2" s="422"/>
      <c r="F2" s="422"/>
      <c r="G2" s="423"/>
      <c r="I2" s="481" t="s">
        <v>216</v>
      </c>
      <c r="J2" s="482"/>
    </row>
    <row r="3" spans="2:11" ht="15" thickBot="1" x14ac:dyDescent="0.4">
      <c r="B3" s="424"/>
      <c r="C3" s="425"/>
      <c r="D3" s="425"/>
      <c r="E3" s="425"/>
      <c r="F3" s="425"/>
      <c r="G3" s="426"/>
      <c r="I3" s="532"/>
      <c r="J3" s="533"/>
    </row>
    <row r="4" spans="2:11" ht="57.75" customHeight="1" thickBot="1" x14ac:dyDescent="0.4">
      <c r="B4" s="1" t="s">
        <v>40</v>
      </c>
      <c r="C4" s="412" t="str">
        <f>Guidance!C3:F3</f>
        <v>TS0002</v>
      </c>
      <c r="D4" s="413"/>
      <c r="E4" s="413"/>
      <c r="F4" s="413"/>
      <c r="G4" s="414"/>
      <c r="H4" s="8"/>
      <c r="I4" s="534" t="s">
        <v>217</v>
      </c>
      <c r="J4" s="535"/>
    </row>
    <row r="5" spans="2:11" ht="20.5" thickBot="1" x14ac:dyDescent="0.4">
      <c r="B5" s="2" t="s">
        <v>42</v>
      </c>
      <c r="C5" s="412" t="str">
        <f>Guidance!C4:F4</f>
        <v>Company Inc.</v>
      </c>
      <c r="D5" s="413"/>
      <c r="E5" s="413"/>
      <c r="F5" s="413"/>
      <c r="G5" s="414"/>
      <c r="H5" s="8"/>
      <c r="I5" s="536"/>
      <c r="J5" s="537"/>
    </row>
    <row r="6" spans="2:11" ht="15" thickBot="1" x14ac:dyDescent="0.4">
      <c r="B6" s="42"/>
      <c r="C6" s="8"/>
      <c r="D6" s="8"/>
      <c r="E6" s="8"/>
      <c r="F6" s="8"/>
      <c r="G6" s="8"/>
      <c r="H6" s="8"/>
      <c r="I6" s="4"/>
    </row>
    <row r="7" spans="2:11" ht="23.5" thickBot="1" x14ac:dyDescent="0.55000000000000004">
      <c r="B7" s="290" t="s">
        <v>323</v>
      </c>
      <c r="D7" s="8"/>
      <c r="E7" s="157" t="s">
        <v>324</v>
      </c>
      <c r="F7" s="8"/>
      <c r="G7" s="8"/>
      <c r="H7" s="8"/>
      <c r="I7" s="4"/>
    </row>
    <row r="8" spans="2:11" ht="15" thickBot="1" x14ac:dyDescent="0.4">
      <c r="B8" s="529" t="s">
        <v>325</v>
      </c>
      <c r="C8" s="530"/>
      <c r="D8" s="530"/>
      <c r="E8" s="530"/>
      <c r="F8" s="530"/>
      <c r="G8" s="530"/>
      <c r="H8" s="530"/>
      <c r="I8" s="530"/>
      <c r="J8" s="530"/>
      <c r="K8" s="531"/>
    </row>
    <row r="9" spans="2:11" ht="15" thickBot="1" x14ac:dyDescent="0.4">
      <c r="B9" s="67" t="s">
        <v>326</v>
      </c>
      <c r="C9" s="232" t="s">
        <v>229</v>
      </c>
      <c r="D9" s="232" t="s">
        <v>327</v>
      </c>
      <c r="E9" s="232" t="s">
        <v>328</v>
      </c>
      <c r="F9" s="232" t="s">
        <v>329</v>
      </c>
      <c r="G9" s="232" t="s">
        <v>330</v>
      </c>
      <c r="H9" s="232" t="s">
        <v>331</v>
      </c>
      <c r="I9" s="232" t="s">
        <v>332</v>
      </c>
      <c r="J9" s="232" t="s">
        <v>333</v>
      </c>
      <c r="K9" s="232" t="s">
        <v>334</v>
      </c>
    </row>
    <row r="10" spans="2:11" x14ac:dyDescent="0.35">
      <c r="B10" s="346" t="s">
        <v>234</v>
      </c>
      <c r="C10" s="307"/>
      <c r="D10" s="308"/>
      <c r="E10" s="307"/>
      <c r="F10" s="308"/>
      <c r="G10" s="143"/>
      <c r="H10" s="143"/>
      <c r="I10" s="143"/>
      <c r="J10" s="143"/>
      <c r="K10" s="143"/>
    </row>
    <row r="11" spans="2:11" x14ac:dyDescent="0.35">
      <c r="B11" s="329" t="s">
        <v>335</v>
      </c>
      <c r="C11" s="307"/>
      <c r="D11" s="307"/>
      <c r="E11" s="307"/>
      <c r="F11" s="308"/>
      <c r="G11" s="143"/>
      <c r="H11" s="143"/>
      <c r="I11" s="143"/>
      <c r="J11" s="143"/>
      <c r="K11" s="143"/>
    </row>
    <row r="12" spans="2:11" x14ac:dyDescent="0.35">
      <c r="B12" s="329" t="s">
        <v>336</v>
      </c>
      <c r="C12" s="307"/>
      <c r="D12" s="307"/>
      <c r="E12" s="307"/>
      <c r="F12" s="308"/>
      <c r="G12" s="143"/>
      <c r="H12" s="143"/>
      <c r="I12" s="143"/>
      <c r="J12" s="143"/>
      <c r="K12" s="143"/>
    </row>
    <row r="13" spans="2:11" x14ac:dyDescent="0.35">
      <c r="B13" s="329" t="s">
        <v>337</v>
      </c>
      <c r="C13" s="307"/>
      <c r="D13" s="307"/>
      <c r="E13" s="307"/>
      <c r="F13" s="308"/>
      <c r="G13" s="143"/>
      <c r="H13" s="143"/>
      <c r="I13" s="143"/>
      <c r="J13" s="143"/>
      <c r="K13" s="143"/>
    </row>
    <row r="14" spans="2:11" x14ac:dyDescent="0.35">
      <c r="B14" s="329" t="s">
        <v>338</v>
      </c>
      <c r="C14" s="307"/>
      <c r="D14" s="307"/>
      <c r="E14" s="307"/>
      <c r="F14" s="308"/>
      <c r="G14" s="143"/>
      <c r="H14" s="143"/>
      <c r="I14" s="143"/>
      <c r="J14" s="143"/>
      <c r="K14" s="143"/>
    </row>
    <row r="15" spans="2:11" x14ac:dyDescent="0.35">
      <c r="B15" s="347" t="s">
        <v>235</v>
      </c>
      <c r="C15" s="307"/>
      <c r="D15" s="307"/>
      <c r="E15" s="307"/>
      <c r="F15" s="308"/>
      <c r="G15" s="143"/>
      <c r="H15" s="143"/>
      <c r="I15" s="143"/>
      <c r="J15" s="143"/>
      <c r="K15" s="143"/>
    </row>
    <row r="16" spans="2:11" x14ac:dyDescent="0.35">
      <c r="B16" s="347" t="s">
        <v>301</v>
      </c>
      <c r="C16" s="307"/>
      <c r="D16" s="307"/>
      <c r="E16" s="307"/>
      <c r="F16" s="308"/>
      <c r="G16" s="143"/>
      <c r="H16" s="143"/>
      <c r="I16" s="143"/>
      <c r="J16" s="143"/>
      <c r="K16" s="143"/>
    </row>
    <row r="17" spans="2:11" x14ac:dyDescent="0.35">
      <c r="B17" s="347" t="s">
        <v>339</v>
      </c>
      <c r="C17" s="307"/>
      <c r="D17" s="307"/>
      <c r="E17" s="307"/>
      <c r="F17" s="308"/>
      <c r="G17" s="143"/>
      <c r="H17" s="143"/>
      <c r="I17" s="143"/>
      <c r="J17" s="143"/>
      <c r="K17" s="143"/>
    </row>
    <row r="18" spans="2:11" ht="15" thickBot="1" x14ac:dyDescent="0.4">
      <c r="B18" s="347" t="s">
        <v>339</v>
      </c>
      <c r="C18" s="307"/>
      <c r="D18" s="307"/>
      <c r="E18" s="307"/>
      <c r="F18" s="308"/>
      <c r="G18" s="143"/>
      <c r="H18" s="143"/>
      <c r="I18" s="143"/>
      <c r="J18" s="143"/>
      <c r="K18" s="143"/>
    </row>
    <row r="19" spans="2:11" ht="15" thickBot="1" x14ac:dyDescent="0.4">
      <c r="B19" s="156" t="s">
        <v>340</v>
      </c>
      <c r="C19" s="59">
        <f t="shared" ref="C19:K19" si="0">SUM(C10:C18)</f>
        <v>0</v>
      </c>
      <c r="D19" s="59">
        <f t="shared" si="0"/>
        <v>0</v>
      </c>
      <c r="E19" s="59">
        <f t="shared" si="0"/>
        <v>0</v>
      </c>
      <c r="F19" s="59">
        <f t="shared" si="0"/>
        <v>0</v>
      </c>
      <c r="G19" s="57">
        <f t="shared" si="0"/>
        <v>0</v>
      </c>
      <c r="H19" s="57">
        <f t="shared" si="0"/>
        <v>0</v>
      </c>
      <c r="I19" s="57">
        <f t="shared" si="0"/>
        <v>0</v>
      </c>
      <c r="J19" s="57">
        <f t="shared" si="0"/>
        <v>0</v>
      </c>
      <c r="K19" s="57">
        <f t="shared" si="0"/>
        <v>0</v>
      </c>
    </row>
    <row r="20" spans="2:11" ht="15" thickBot="1" x14ac:dyDescent="0.4">
      <c r="B20" s="64"/>
    </row>
    <row r="21" spans="2:11" ht="15" thickBot="1" x14ac:dyDescent="0.4">
      <c r="B21" s="151" t="s">
        <v>341</v>
      </c>
      <c r="C21" s="232" t="s">
        <v>229</v>
      </c>
      <c r="D21" s="232" t="s">
        <v>327</v>
      </c>
      <c r="E21" s="232" t="s">
        <v>328</v>
      </c>
      <c r="F21" s="232" t="s">
        <v>329</v>
      </c>
      <c r="G21" s="232" t="s">
        <v>330</v>
      </c>
      <c r="H21" s="232" t="s">
        <v>331</v>
      </c>
      <c r="I21" s="232" t="s">
        <v>332</v>
      </c>
      <c r="J21" s="232" t="s">
        <v>333</v>
      </c>
      <c r="K21" s="232" t="s">
        <v>334</v>
      </c>
    </row>
    <row r="22" spans="2:11" x14ac:dyDescent="0.35">
      <c r="B22" s="148" t="s">
        <v>342</v>
      </c>
      <c r="C22" s="147"/>
      <c r="D22" s="147"/>
      <c r="E22" s="147"/>
      <c r="F22" s="147"/>
      <c r="G22" s="146"/>
      <c r="H22" s="146"/>
      <c r="I22" s="146"/>
      <c r="J22" s="146"/>
      <c r="K22" s="146"/>
    </row>
    <row r="23" spans="2:11" x14ac:dyDescent="0.35">
      <c r="B23" s="152" t="s">
        <v>343</v>
      </c>
      <c r="C23" s="144"/>
      <c r="D23" s="144"/>
      <c r="E23" s="144"/>
      <c r="F23" s="143"/>
      <c r="G23" s="143"/>
      <c r="H23" s="143"/>
      <c r="I23" s="143"/>
      <c r="J23" s="143"/>
      <c r="K23" s="143"/>
    </row>
    <row r="24" spans="2:11" x14ac:dyDescent="0.35">
      <c r="B24" s="348" t="s">
        <v>344</v>
      </c>
      <c r="C24" s="307"/>
      <c r="D24" s="307"/>
      <c r="E24" s="307"/>
      <c r="F24" s="308"/>
      <c r="G24" s="143"/>
      <c r="H24" s="143"/>
      <c r="I24" s="143"/>
      <c r="J24" s="143"/>
      <c r="K24" s="143"/>
    </row>
    <row r="25" spans="2:11" x14ac:dyDescent="0.35">
      <c r="B25" s="348" t="s">
        <v>345</v>
      </c>
      <c r="C25" s="307"/>
      <c r="D25" s="307"/>
      <c r="E25" s="307"/>
      <c r="F25" s="308"/>
      <c r="G25" s="143"/>
      <c r="H25" s="143"/>
      <c r="I25" s="143"/>
      <c r="J25" s="143"/>
      <c r="K25" s="143"/>
    </row>
    <row r="26" spans="2:11" x14ac:dyDescent="0.35">
      <c r="B26" s="347" t="s">
        <v>236</v>
      </c>
      <c r="C26" s="307"/>
      <c r="D26" s="307"/>
      <c r="E26" s="307"/>
      <c r="F26" s="308"/>
      <c r="G26" s="143"/>
      <c r="H26" s="143"/>
      <c r="I26" s="143"/>
      <c r="J26" s="143"/>
      <c r="K26" s="143"/>
    </row>
    <row r="27" spans="2:11" x14ac:dyDescent="0.35">
      <c r="B27" s="347" t="s">
        <v>301</v>
      </c>
      <c r="C27" s="307"/>
      <c r="D27" s="307"/>
      <c r="E27" s="307"/>
      <c r="F27" s="308"/>
      <c r="G27" s="143"/>
      <c r="H27" s="143"/>
      <c r="I27" s="143"/>
      <c r="J27" s="143"/>
      <c r="K27" s="143"/>
    </row>
    <row r="28" spans="2:11" x14ac:dyDescent="0.35">
      <c r="B28" s="347" t="s">
        <v>339</v>
      </c>
      <c r="C28" s="307"/>
      <c r="D28" s="307"/>
      <c r="E28" s="307"/>
      <c r="F28" s="308"/>
      <c r="G28" s="143"/>
      <c r="H28" s="143"/>
      <c r="I28" s="143"/>
      <c r="J28" s="143"/>
      <c r="K28" s="143"/>
    </row>
    <row r="29" spans="2:11" ht="15" thickBot="1" x14ac:dyDescent="0.4">
      <c r="B29" s="347" t="s">
        <v>339</v>
      </c>
      <c r="C29" s="349"/>
      <c r="D29" s="349"/>
      <c r="E29" s="349"/>
      <c r="F29" s="350"/>
      <c r="G29" s="140"/>
      <c r="H29" s="140"/>
      <c r="I29" s="140"/>
      <c r="J29" s="140"/>
      <c r="K29" s="140"/>
    </row>
    <row r="30" spans="2:11" ht="15" thickBot="1" x14ac:dyDescent="0.4">
      <c r="B30" s="65" t="s">
        <v>346</v>
      </c>
      <c r="C30" s="59">
        <f t="shared" ref="C30:K30" si="1">SUM(C22:C29)</f>
        <v>0</v>
      </c>
      <c r="D30" s="59">
        <f t="shared" si="1"/>
        <v>0</v>
      </c>
      <c r="E30" s="59">
        <f t="shared" si="1"/>
        <v>0</v>
      </c>
      <c r="F30" s="57">
        <f t="shared" si="1"/>
        <v>0</v>
      </c>
      <c r="G30" s="57">
        <f t="shared" si="1"/>
        <v>0</v>
      </c>
      <c r="H30" s="57">
        <f t="shared" si="1"/>
        <v>0</v>
      </c>
      <c r="I30" s="57">
        <f t="shared" si="1"/>
        <v>0</v>
      </c>
      <c r="J30" s="57">
        <f t="shared" si="1"/>
        <v>0</v>
      </c>
      <c r="K30" s="57">
        <f t="shared" si="1"/>
        <v>0</v>
      </c>
    </row>
    <row r="31" spans="2:11" ht="15" thickBot="1" x14ac:dyDescent="0.4">
      <c r="B31" s="64"/>
      <c r="C31" s="22"/>
      <c r="D31" s="22"/>
      <c r="E31" s="22"/>
      <c r="G31" s="63"/>
      <c r="H31" s="63"/>
      <c r="I31" s="63"/>
      <c r="J31" s="63"/>
      <c r="K31" s="63"/>
    </row>
    <row r="32" spans="2:11" ht="15" thickBot="1" x14ac:dyDescent="0.4">
      <c r="B32" s="61" t="s">
        <v>347</v>
      </c>
      <c r="C32" s="59">
        <f t="shared" ref="C32:K32" si="2">SUM(C19,C30)</f>
        <v>0</v>
      </c>
      <c r="D32" s="59">
        <f t="shared" si="2"/>
        <v>0</v>
      </c>
      <c r="E32" s="59">
        <f t="shared" si="2"/>
        <v>0</v>
      </c>
      <c r="F32" s="59">
        <f t="shared" si="2"/>
        <v>0</v>
      </c>
      <c r="G32" s="59">
        <f t="shared" si="2"/>
        <v>0</v>
      </c>
      <c r="H32" s="59">
        <f t="shared" si="2"/>
        <v>0</v>
      </c>
      <c r="I32" s="59">
        <f t="shared" si="2"/>
        <v>0</v>
      </c>
      <c r="J32" s="59">
        <f t="shared" si="2"/>
        <v>0</v>
      </c>
      <c r="K32" s="59">
        <f t="shared" si="2"/>
        <v>0</v>
      </c>
    </row>
    <row r="33" spans="2:11" ht="15" thickBot="1" x14ac:dyDescent="0.4">
      <c r="B33" s="61" t="s">
        <v>348</v>
      </c>
      <c r="C33" s="59"/>
      <c r="D33" s="59"/>
      <c r="E33" s="59"/>
      <c r="F33" s="59"/>
      <c r="G33" s="59"/>
      <c r="H33" s="59"/>
      <c r="I33" s="59"/>
      <c r="J33" s="59"/>
      <c r="K33" s="59"/>
    </row>
    <row r="34" spans="2:11" ht="15" thickBot="1" x14ac:dyDescent="0.4">
      <c r="B34" s="61" t="s">
        <v>349</v>
      </c>
      <c r="C34" s="59" t="e">
        <f t="shared" ref="C34:K34" si="3">C32/C33</f>
        <v>#DIV/0!</v>
      </c>
      <c r="D34" s="59" t="e">
        <f t="shared" si="3"/>
        <v>#DIV/0!</v>
      </c>
      <c r="E34" s="59" t="e">
        <f t="shared" si="3"/>
        <v>#DIV/0!</v>
      </c>
      <c r="F34" s="59" t="e">
        <f t="shared" si="3"/>
        <v>#DIV/0!</v>
      </c>
      <c r="G34" s="59" t="e">
        <f t="shared" si="3"/>
        <v>#DIV/0!</v>
      </c>
      <c r="H34" s="59" t="e">
        <f t="shared" si="3"/>
        <v>#DIV/0!</v>
      </c>
      <c r="I34" s="59" t="e">
        <f t="shared" si="3"/>
        <v>#DIV/0!</v>
      </c>
      <c r="J34" s="59" t="e">
        <f t="shared" si="3"/>
        <v>#DIV/0!</v>
      </c>
      <c r="K34" s="59" t="e">
        <f t="shared" si="3"/>
        <v>#DIV/0!</v>
      </c>
    </row>
    <row r="35" spans="2:11" ht="15" thickBot="1" x14ac:dyDescent="0.4"/>
    <row r="36" spans="2:11" ht="23.5" thickBot="1" x14ac:dyDescent="0.55000000000000004">
      <c r="B36" s="290" t="s">
        <v>350</v>
      </c>
    </row>
    <row r="37" spans="2:11" ht="15" thickBot="1" x14ac:dyDescent="0.4">
      <c r="B37" s="529" t="s">
        <v>351</v>
      </c>
      <c r="C37" s="530"/>
      <c r="D37" s="530"/>
      <c r="E37" s="530"/>
      <c r="F37" s="530"/>
      <c r="G37" s="530"/>
      <c r="H37" s="530"/>
      <c r="I37" s="530"/>
      <c r="J37" s="530"/>
      <c r="K37" s="531"/>
    </row>
    <row r="38" spans="2:11" ht="26.5" thickBot="1" x14ac:dyDescent="0.4">
      <c r="B38" s="11" t="s">
        <v>352</v>
      </c>
      <c r="C38" s="232" t="s">
        <v>229</v>
      </c>
      <c r="D38" s="232" t="s">
        <v>327</v>
      </c>
      <c r="E38" s="232" t="s">
        <v>328</v>
      </c>
      <c r="F38" s="232" t="s">
        <v>329</v>
      </c>
      <c r="G38" s="232" t="s">
        <v>330</v>
      </c>
      <c r="H38" s="232" t="s">
        <v>331</v>
      </c>
      <c r="I38" s="232" t="s">
        <v>332</v>
      </c>
      <c r="J38" s="232" t="s">
        <v>333</v>
      </c>
      <c r="K38" s="232" t="s">
        <v>334</v>
      </c>
    </row>
    <row r="39" spans="2:11" x14ac:dyDescent="0.35">
      <c r="B39" s="348" t="s">
        <v>353</v>
      </c>
      <c r="C39" s="307"/>
      <c r="D39" s="308"/>
      <c r="E39" s="307"/>
      <c r="F39" s="308"/>
      <c r="G39" s="144"/>
      <c r="H39" s="144"/>
      <c r="I39" s="144"/>
      <c r="J39" s="144"/>
      <c r="K39" s="144"/>
    </row>
    <row r="40" spans="2:11" x14ac:dyDescent="0.35">
      <c r="B40" s="348" t="s">
        <v>354</v>
      </c>
      <c r="C40" s="307"/>
      <c r="D40" s="308"/>
      <c r="E40" s="307"/>
      <c r="F40" s="308"/>
      <c r="G40" s="144"/>
      <c r="H40" s="144"/>
      <c r="I40" s="144"/>
      <c r="J40" s="144"/>
      <c r="K40" s="144"/>
    </row>
    <row r="41" spans="2:11" x14ac:dyDescent="0.35">
      <c r="B41" s="348" t="s">
        <v>301</v>
      </c>
      <c r="C41" s="307"/>
      <c r="D41" s="308"/>
      <c r="E41" s="307"/>
      <c r="F41" s="308"/>
      <c r="G41" s="144"/>
      <c r="H41" s="144"/>
      <c r="I41" s="144"/>
      <c r="J41" s="144"/>
      <c r="K41" s="144"/>
    </row>
    <row r="42" spans="2:11" ht="15" thickBot="1" x14ac:dyDescent="0.4">
      <c r="B42" s="348" t="s">
        <v>339</v>
      </c>
      <c r="C42" s="307"/>
      <c r="D42" s="308"/>
      <c r="E42" s="307"/>
      <c r="F42" s="308"/>
      <c r="G42" s="144"/>
      <c r="H42" s="144"/>
      <c r="I42" s="144"/>
      <c r="J42" s="144"/>
      <c r="K42" s="144"/>
    </row>
    <row r="43" spans="2:11" ht="15" thickBot="1" x14ac:dyDescent="0.4">
      <c r="B43" s="66" t="s">
        <v>355</v>
      </c>
      <c r="C43" s="150">
        <f t="shared" ref="C43:K43" si="4">C39+C40+C41+C42</f>
        <v>0</v>
      </c>
      <c r="D43" s="351">
        <f t="shared" si="4"/>
        <v>0</v>
      </c>
      <c r="E43" s="150">
        <f t="shared" si="4"/>
        <v>0</v>
      </c>
      <c r="F43" s="351">
        <f t="shared" si="4"/>
        <v>0</v>
      </c>
      <c r="G43" s="150">
        <f t="shared" si="4"/>
        <v>0</v>
      </c>
      <c r="H43" s="150">
        <f t="shared" si="4"/>
        <v>0</v>
      </c>
      <c r="I43" s="150">
        <f t="shared" si="4"/>
        <v>0</v>
      </c>
      <c r="J43" s="150">
        <f t="shared" si="4"/>
        <v>0</v>
      </c>
      <c r="K43" s="150">
        <f t="shared" si="4"/>
        <v>0</v>
      </c>
    </row>
    <row r="44" spans="2:11" ht="15" thickBot="1" x14ac:dyDescent="0.4">
      <c r="B44" s="153"/>
      <c r="C44" s="138"/>
      <c r="D44" s="155"/>
      <c r="E44" s="138"/>
      <c r="F44" s="155"/>
    </row>
    <row r="45" spans="2:11" ht="26.5" thickBot="1" x14ac:dyDescent="0.4">
      <c r="B45" s="154" t="s">
        <v>356</v>
      </c>
      <c r="C45" s="232" t="s">
        <v>229</v>
      </c>
      <c r="D45" s="232" t="s">
        <v>327</v>
      </c>
      <c r="E45" s="232" t="s">
        <v>328</v>
      </c>
      <c r="F45" s="232" t="s">
        <v>329</v>
      </c>
      <c r="G45" s="232" t="s">
        <v>330</v>
      </c>
      <c r="H45" s="232" t="s">
        <v>331</v>
      </c>
      <c r="I45" s="232" t="s">
        <v>332</v>
      </c>
      <c r="J45" s="232" t="s">
        <v>333</v>
      </c>
      <c r="K45" s="232" t="s">
        <v>334</v>
      </c>
    </row>
    <row r="46" spans="2:11" x14ac:dyDescent="0.35">
      <c r="B46" s="152" t="s">
        <v>357</v>
      </c>
      <c r="C46" s="144"/>
      <c r="D46" s="143"/>
      <c r="E46" s="144"/>
      <c r="F46" s="143"/>
      <c r="G46" s="143"/>
      <c r="H46" s="143"/>
      <c r="I46" s="143"/>
      <c r="J46" s="143"/>
      <c r="K46" s="143"/>
    </row>
    <row r="47" spans="2:11" x14ac:dyDescent="0.35">
      <c r="B47" s="152" t="s">
        <v>358</v>
      </c>
      <c r="C47" s="307"/>
      <c r="D47" s="143"/>
      <c r="E47" s="307"/>
      <c r="F47" s="308"/>
      <c r="G47" s="143"/>
      <c r="H47" s="143"/>
      <c r="I47" s="143"/>
      <c r="J47" s="143"/>
      <c r="K47" s="143"/>
    </row>
    <row r="48" spans="2:11" x14ac:dyDescent="0.35">
      <c r="B48" s="347" t="s">
        <v>301</v>
      </c>
      <c r="C48" s="307"/>
      <c r="D48" s="143"/>
      <c r="E48" s="307"/>
      <c r="F48" s="308"/>
      <c r="G48" s="143"/>
      <c r="H48" s="143"/>
      <c r="I48" s="143"/>
      <c r="J48" s="143"/>
      <c r="K48" s="143"/>
    </row>
    <row r="49" spans="2:11" ht="15" thickBot="1" x14ac:dyDescent="0.4">
      <c r="B49" s="152" t="s">
        <v>339</v>
      </c>
      <c r="C49" s="307"/>
      <c r="D49" s="143"/>
      <c r="E49" s="307"/>
      <c r="F49" s="308"/>
      <c r="G49" s="143"/>
      <c r="H49" s="143"/>
      <c r="I49" s="143"/>
      <c r="J49" s="143"/>
      <c r="K49" s="143"/>
    </row>
    <row r="50" spans="2:11" ht="15" thickBot="1" x14ac:dyDescent="0.4">
      <c r="B50" s="151" t="s">
        <v>359</v>
      </c>
      <c r="C50" s="150">
        <f t="shared" ref="C50:K50" si="5">C46+C47+C48+C49</f>
        <v>0</v>
      </c>
      <c r="D50" s="150">
        <f t="shared" si="5"/>
        <v>0</v>
      </c>
      <c r="E50" s="150">
        <f t="shared" si="5"/>
        <v>0</v>
      </c>
      <c r="F50" s="150">
        <f t="shared" si="5"/>
        <v>0</v>
      </c>
      <c r="G50" s="150">
        <f t="shared" si="5"/>
        <v>0</v>
      </c>
      <c r="H50" s="150">
        <f t="shared" si="5"/>
        <v>0</v>
      </c>
      <c r="I50" s="150">
        <f t="shared" si="5"/>
        <v>0</v>
      </c>
      <c r="J50" s="150">
        <f t="shared" si="5"/>
        <v>0</v>
      </c>
      <c r="K50" s="150">
        <f t="shared" si="5"/>
        <v>0</v>
      </c>
    </row>
    <row r="51" spans="2:11" ht="15" thickBot="1" x14ac:dyDescent="0.4"/>
    <row r="52" spans="2:11" ht="15" thickBot="1" x14ac:dyDescent="0.4">
      <c r="B52" s="149" t="s">
        <v>360</v>
      </c>
      <c r="C52" s="232" t="s">
        <v>229</v>
      </c>
      <c r="D52" s="232" t="s">
        <v>327</v>
      </c>
      <c r="E52" s="232" t="s">
        <v>328</v>
      </c>
      <c r="F52" s="232" t="s">
        <v>329</v>
      </c>
      <c r="G52" s="232" t="s">
        <v>330</v>
      </c>
      <c r="H52" s="232" t="s">
        <v>331</v>
      </c>
      <c r="I52" s="232" t="s">
        <v>332</v>
      </c>
      <c r="J52" s="232" t="s">
        <v>333</v>
      </c>
      <c r="K52" s="232" t="s">
        <v>334</v>
      </c>
    </row>
    <row r="53" spans="2:11" x14ac:dyDescent="0.35">
      <c r="B53" s="148" t="s">
        <v>361</v>
      </c>
      <c r="C53" s="147"/>
      <c r="D53" s="147"/>
      <c r="E53" s="147"/>
      <c r="F53" s="147"/>
      <c r="G53" s="146"/>
      <c r="H53" s="146"/>
      <c r="I53" s="146"/>
      <c r="J53" s="146"/>
      <c r="K53" s="146"/>
    </row>
    <row r="54" spans="2:11" x14ac:dyDescent="0.35">
      <c r="B54" s="145" t="s">
        <v>362</v>
      </c>
      <c r="C54" s="144"/>
      <c r="D54" s="144"/>
      <c r="E54" s="144"/>
      <c r="F54" s="143"/>
      <c r="G54" s="143"/>
      <c r="H54" s="143"/>
      <c r="I54" s="143"/>
      <c r="J54" s="143"/>
      <c r="K54" s="143"/>
    </row>
    <row r="55" spans="2:11" x14ac:dyDescent="0.35">
      <c r="B55" s="145" t="s">
        <v>301</v>
      </c>
      <c r="C55" s="144"/>
      <c r="D55" s="144"/>
      <c r="E55" s="144"/>
      <c r="F55" s="143"/>
      <c r="G55" s="143"/>
      <c r="H55" s="143"/>
      <c r="I55" s="143"/>
      <c r="J55" s="143"/>
      <c r="K55" s="143"/>
    </row>
    <row r="56" spans="2:11" x14ac:dyDescent="0.35">
      <c r="B56" s="145" t="s">
        <v>339</v>
      </c>
      <c r="C56" s="144"/>
      <c r="D56" s="144"/>
      <c r="E56" s="144"/>
      <c r="F56" s="143"/>
      <c r="G56" s="143"/>
      <c r="H56" s="143"/>
      <c r="I56" s="143"/>
      <c r="J56" s="143"/>
      <c r="K56" s="143"/>
    </row>
    <row r="57" spans="2:11" ht="15" thickBot="1" x14ac:dyDescent="0.4">
      <c r="B57" s="142" t="s">
        <v>339</v>
      </c>
      <c r="C57" s="141"/>
      <c r="D57" s="141"/>
      <c r="E57" s="141"/>
      <c r="F57" s="140"/>
      <c r="G57" s="140"/>
      <c r="H57" s="140"/>
      <c r="I57" s="140"/>
      <c r="J57" s="140"/>
      <c r="K57" s="140"/>
    </row>
    <row r="58" spans="2:11" ht="15" thickBot="1" x14ac:dyDescent="0.4">
      <c r="B58" s="139" t="s">
        <v>363</v>
      </c>
      <c r="C58" s="62">
        <f t="shared" ref="C58:K58" si="6">SUM(C53:C57)</f>
        <v>0</v>
      </c>
      <c r="D58" s="62">
        <f t="shared" si="6"/>
        <v>0</v>
      </c>
      <c r="E58" s="62">
        <f t="shared" si="6"/>
        <v>0</v>
      </c>
      <c r="F58" s="62">
        <f t="shared" si="6"/>
        <v>0</v>
      </c>
      <c r="G58" s="62">
        <f t="shared" si="6"/>
        <v>0</v>
      </c>
      <c r="H58" s="62">
        <f t="shared" si="6"/>
        <v>0</v>
      </c>
      <c r="I58" s="62">
        <f t="shared" si="6"/>
        <v>0</v>
      </c>
      <c r="J58" s="62">
        <f t="shared" si="6"/>
        <v>0</v>
      </c>
      <c r="K58" s="62">
        <f t="shared" si="6"/>
        <v>0</v>
      </c>
    </row>
    <row r="59" spans="2:11" ht="15" thickBot="1" x14ac:dyDescent="0.4">
      <c r="B59" s="137" t="s">
        <v>364</v>
      </c>
      <c r="C59" s="59"/>
      <c r="D59" s="59"/>
      <c r="E59" s="59"/>
      <c r="F59" s="59"/>
      <c r="G59" s="59"/>
      <c r="H59" s="59"/>
      <c r="I59" s="59"/>
      <c r="J59" s="59"/>
      <c r="K59" s="59"/>
    </row>
    <row r="60" spans="2:11" ht="15" thickBot="1" x14ac:dyDescent="0.4">
      <c r="B60" s="137" t="s">
        <v>365</v>
      </c>
      <c r="C60" s="59" t="e">
        <f t="shared" ref="C60:K60" si="7">(C58+C50+C43)/C59</f>
        <v>#DIV/0!</v>
      </c>
      <c r="D60" s="59" t="e">
        <f t="shared" si="7"/>
        <v>#DIV/0!</v>
      </c>
      <c r="E60" s="59" t="e">
        <f t="shared" si="7"/>
        <v>#DIV/0!</v>
      </c>
      <c r="F60" s="59" t="e">
        <f t="shared" si="7"/>
        <v>#DIV/0!</v>
      </c>
      <c r="G60" s="59" t="e">
        <f t="shared" si="7"/>
        <v>#DIV/0!</v>
      </c>
      <c r="H60" s="59" t="e">
        <f t="shared" si="7"/>
        <v>#DIV/0!</v>
      </c>
      <c r="I60" s="59" t="e">
        <f t="shared" si="7"/>
        <v>#DIV/0!</v>
      </c>
      <c r="J60" s="59" t="e">
        <f t="shared" si="7"/>
        <v>#DIV/0!</v>
      </c>
      <c r="K60" s="59" t="e">
        <f t="shared" si="7"/>
        <v>#DIV/0!</v>
      </c>
    </row>
    <row r="61" spans="2:11" ht="15" thickBot="1" x14ac:dyDescent="0.4"/>
    <row r="62" spans="2:11" ht="15" thickBot="1" x14ac:dyDescent="0.4">
      <c r="B62" s="60" t="s">
        <v>366</v>
      </c>
      <c r="C62" s="59">
        <f>SUM(C58,C43,C50,C32)</f>
        <v>0</v>
      </c>
      <c r="D62" s="57">
        <f>SUM(D58,D43,D50, D32)</f>
        <v>0</v>
      </c>
      <c r="E62" s="59">
        <f t="shared" ref="E62:K62" si="8">SUM(E50, E58,E43,E32)</f>
        <v>0</v>
      </c>
      <c r="F62" s="57">
        <f t="shared" si="8"/>
        <v>0</v>
      </c>
      <c r="G62" s="57">
        <f t="shared" si="8"/>
        <v>0</v>
      </c>
      <c r="H62" s="57">
        <f t="shared" si="8"/>
        <v>0</v>
      </c>
      <c r="I62" s="57">
        <f t="shared" si="8"/>
        <v>0</v>
      </c>
      <c r="J62" s="57">
        <f t="shared" si="8"/>
        <v>0</v>
      </c>
      <c r="K62" s="57">
        <f t="shared" si="8"/>
        <v>0</v>
      </c>
    </row>
    <row r="63" spans="2:11" ht="15" thickBot="1" x14ac:dyDescent="0.4"/>
    <row r="64" spans="2:11" ht="15" thickBot="1" x14ac:dyDescent="0.4">
      <c r="B64" s="58" t="s">
        <v>367</v>
      </c>
      <c r="C64" s="57" t="e">
        <f t="shared" ref="C64:K64" si="9">SUM(C60,C43,C50,C34)</f>
        <v>#DIV/0!</v>
      </c>
      <c r="D64" s="57" t="e">
        <f t="shared" si="9"/>
        <v>#DIV/0!</v>
      </c>
      <c r="E64" s="57" t="e">
        <f t="shared" si="9"/>
        <v>#DIV/0!</v>
      </c>
      <c r="F64" s="57" t="e">
        <f t="shared" si="9"/>
        <v>#DIV/0!</v>
      </c>
      <c r="G64" s="57" t="e">
        <f t="shared" si="9"/>
        <v>#DIV/0!</v>
      </c>
      <c r="H64" s="57" t="e">
        <f t="shared" si="9"/>
        <v>#DIV/0!</v>
      </c>
      <c r="I64" s="57" t="e">
        <f t="shared" si="9"/>
        <v>#DIV/0!</v>
      </c>
      <c r="J64" s="57" t="e">
        <f t="shared" si="9"/>
        <v>#DIV/0!</v>
      </c>
      <c r="K64" s="57" t="e">
        <f t="shared" si="9"/>
        <v>#DIV/0!</v>
      </c>
    </row>
  </sheetData>
  <mergeCells count="7">
    <mergeCell ref="B37:K37"/>
    <mergeCell ref="B2:G3"/>
    <mergeCell ref="I2:J3"/>
    <mergeCell ref="C4:G4"/>
    <mergeCell ref="I4:J5"/>
    <mergeCell ref="C5:G5"/>
    <mergeCell ref="B8:K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07B97-808C-4684-B8E9-D62FBEBB2619}">
  <sheetPr>
    <tabColor theme="7" tint="0.59999389629810485"/>
  </sheetPr>
  <dimension ref="B1:K64"/>
  <sheetViews>
    <sheetView zoomScale="70" zoomScaleNormal="70" workbookViewId="0">
      <selection activeCell="B2" sqref="B2:G3"/>
    </sheetView>
  </sheetViews>
  <sheetFormatPr defaultRowHeight="14.5" x14ac:dyDescent="0.35"/>
  <cols>
    <col min="2" max="2" width="33.7265625" bestFit="1" customWidth="1"/>
  </cols>
  <sheetData>
    <row r="1" spans="2:11" ht="15" thickBot="1" x14ac:dyDescent="0.4"/>
    <row r="2" spans="2:11" x14ac:dyDescent="0.35">
      <c r="B2" s="421" t="s">
        <v>368</v>
      </c>
      <c r="C2" s="422"/>
      <c r="D2" s="422"/>
      <c r="E2" s="422"/>
      <c r="F2" s="422"/>
      <c r="G2" s="423"/>
      <c r="I2" s="481" t="s">
        <v>216</v>
      </c>
      <c r="J2" s="482"/>
    </row>
    <row r="3" spans="2:11" ht="15" thickBot="1" x14ac:dyDescent="0.4">
      <c r="B3" s="424"/>
      <c r="C3" s="425"/>
      <c r="D3" s="425"/>
      <c r="E3" s="425"/>
      <c r="F3" s="425"/>
      <c r="G3" s="426"/>
      <c r="I3" s="532"/>
      <c r="J3" s="533"/>
    </row>
    <row r="4" spans="2:11" ht="57.75" customHeight="1" thickBot="1" x14ac:dyDescent="0.4">
      <c r="B4" s="1" t="s">
        <v>40</v>
      </c>
      <c r="C4" s="412" t="str">
        <f>Guidance!C3:F3</f>
        <v>TS0002</v>
      </c>
      <c r="D4" s="413"/>
      <c r="E4" s="413"/>
      <c r="F4" s="413"/>
      <c r="G4" s="414"/>
      <c r="H4" s="8"/>
      <c r="I4" s="534" t="s">
        <v>217</v>
      </c>
      <c r="J4" s="535"/>
    </row>
    <row r="5" spans="2:11" ht="20.5" thickBot="1" x14ac:dyDescent="0.4">
      <c r="B5" s="2" t="s">
        <v>42</v>
      </c>
      <c r="C5" s="412" t="str">
        <f>Guidance!C4:F4</f>
        <v>Company Inc.</v>
      </c>
      <c r="D5" s="413"/>
      <c r="E5" s="413"/>
      <c r="F5" s="413"/>
      <c r="G5" s="414"/>
      <c r="H5" s="8"/>
      <c r="I5" s="536"/>
      <c r="J5" s="537"/>
    </row>
    <row r="6" spans="2:11" ht="15" thickBot="1" x14ac:dyDescent="0.4">
      <c r="B6" s="42"/>
      <c r="C6" s="8"/>
      <c r="D6" s="8"/>
      <c r="E6" s="8"/>
      <c r="F6" s="8"/>
      <c r="G6" s="8"/>
      <c r="H6" s="8"/>
      <c r="I6" s="4"/>
    </row>
    <row r="7" spans="2:11" ht="23.5" thickBot="1" x14ac:dyDescent="0.55000000000000004">
      <c r="B7" s="290" t="s">
        <v>323</v>
      </c>
      <c r="D7" s="8"/>
      <c r="E7" s="157" t="s">
        <v>324</v>
      </c>
      <c r="F7" s="8"/>
      <c r="G7" s="8"/>
      <c r="H7" s="8"/>
      <c r="I7" s="4"/>
    </row>
    <row r="8" spans="2:11" ht="15" thickBot="1" x14ac:dyDescent="0.4">
      <c r="B8" s="529" t="s">
        <v>325</v>
      </c>
      <c r="C8" s="530"/>
      <c r="D8" s="530"/>
      <c r="E8" s="530"/>
      <c r="F8" s="530"/>
      <c r="G8" s="530"/>
      <c r="H8" s="530"/>
      <c r="I8" s="530"/>
      <c r="J8" s="530"/>
      <c r="K8" s="531"/>
    </row>
    <row r="9" spans="2:11" ht="15" thickBot="1" x14ac:dyDescent="0.4">
      <c r="B9" s="67" t="s">
        <v>326</v>
      </c>
      <c r="C9" s="232" t="s">
        <v>229</v>
      </c>
      <c r="D9" s="232" t="s">
        <v>327</v>
      </c>
      <c r="E9" s="232" t="s">
        <v>328</v>
      </c>
      <c r="F9" s="232" t="s">
        <v>329</v>
      </c>
      <c r="G9" s="232" t="s">
        <v>330</v>
      </c>
      <c r="H9" s="232" t="s">
        <v>331</v>
      </c>
      <c r="I9" s="232" t="s">
        <v>332</v>
      </c>
      <c r="J9" s="232" t="s">
        <v>333</v>
      </c>
      <c r="K9" s="232" t="s">
        <v>334</v>
      </c>
    </row>
    <row r="10" spans="2:11" x14ac:dyDescent="0.35">
      <c r="B10" s="346" t="s">
        <v>234</v>
      </c>
      <c r="C10" s="307"/>
      <c r="D10" s="308"/>
      <c r="E10" s="307"/>
      <c r="F10" s="308"/>
      <c r="G10" s="143"/>
      <c r="H10" s="143"/>
      <c r="I10" s="143"/>
      <c r="J10" s="143"/>
      <c r="K10" s="143"/>
    </row>
    <row r="11" spans="2:11" x14ac:dyDescent="0.35">
      <c r="B11" s="329" t="s">
        <v>335</v>
      </c>
      <c r="C11" s="307"/>
      <c r="D11" s="307"/>
      <c r="E11" s="307"/>
      <c r="F11" s="308"/>
      <c r="G11" s="143"/>
      <c r="H11" s="143"/>
      <c r="I11" s="143"/>
      <c r="J11" s="143"/>
      <c r="K11" s="143"/>
    </row>
    <row r="12" spans="2:11" x14ac:dyDescent="0.35">
      <c r="B12" s="329" t="s">
        <v>336</v>
      </c>
      <c r="C12" s="307"/>
      <c r="D12" s="307"/>
      <c r="E12" s="307"/>
      <c r="F12" s="308"/>
      <c r="G12" s="143"/>
      <c r="H12" s="143"/>
      <c r="I12" s="143"/>
      <c r="J12" s="143"/>
      <c r="K12" s="143"/>
    </row>
    <row r="13" spans="2:11" x14ac:dyDescent="0.35">
      <c r="B13" s="329" t="s">
        <v>337</v>
      </c>
      <c r="C13" s="307"/>
      <c r="D13" s="307"/>
      <c r="E13" s="307"/>
      <c r="F13" s="308"/>
      <c r="G13" s="143"/>
      <c r="H13" s="143"/>
      <c r="I13" s="143"/>
      <c r="J13" s="143"/>
      <c r="K13" s="143"/>
    </row>
    <row r="14" spans="2:11" x14ac:dyDescent="0.35">
      <c r="B14" s="329" t="s">
        <v>338</v>
      </c>
      <c r="C14" s="307"/>
      <c r="D14" s="307"/>
      <c r="E14" s="307"/>
      <c r="F14" s="308"/>
      <c r="G14" s="143"/>
      <c r="H14" s="143"/>
      <c r="I14" s="143"/>
      <c r="J14" s="143"/>
      <c r="K14" s="143"/>
    </row>
    <row r="15" spans="2:11" x14ac:dyDescent="0.35">
      <c r="B15" s="347" t="s">
        <v>235</v>
      </c>
      <c r="C15" s="307"/>
      <c r="D15" s="307"/>
      <c r="E15" s="307"/>
      <c r="F15" s="308"/>
      <c r="G15" s="143"/>
      <c r="H15" s="143"/>
      <c r="I15" s="143"/>
      <c r="J15" s="143"/>
      <c r="K15" s="143"/>
    </row>
    <row r="16" spans="2:11" x14ac:dyDescent="0.35">
      <c r="B16" s="347" t="s">
        <v>301</v>
      </c>
      <c r="C16" s="307"/>
      <c r="D16" s="307"/>
      <c r="E16" s="307"/>
      <c r="F16" s="308"/>
      <c r="G16" s="143"/>
      <c r="H16" s="143"/>
      <c r="I16" s="143"/>
      <c r="J16" s="143"/>
      <c r="K16" s="143"/>
    </row>
    <row r="17" spans="2:11" x14ac:dyDescent="0.35">
      <c r="B17" s="347" t="s">
        <v>339</v>
      </c>
      <c r="C17" s="307"/>
      <c r="D17" s="307"/>
      <c r="E17" s="307"/>
      <c r="F17" s="308"/>
      <c r="G17" s="143"/>
      <c r="H17" s="143"/>
      <c r="I17" s="143"/>
      <c r="J17" s="143"/>
      <c r="K17" s="143"/>
    </row>
    <row r="18" spans="2:11" ht="15" thickBot="1" x14ac:dyDescent="0.4">
      <c r="B18" s="347" t="s">
        <v>339</v>
      </c>
      <c r="C18" s="307"/>
      <c r="D18" s="307"/>
      <c r="E18" s="307"/>
      <c r="F18" s="308"/>
      <c r="G18" s="143"/>
      <c r="H18" s="143"/>
      <c r="I18" s="143"/>
      <c r="J18" s="143"/>
      <c r="K18" s="143"/>
    </row>
    <row r="19" spans="2:11" ht="15" thickBot="1" x14ac:dyDescent="0.4">
      <c r="B19" s="156" t="s">
        <v>340</v>
      </c>
      <c r="C19" s="59">
        <f t="shared" ref="C19:K19" si="0">SUM(C10:C18)</f>
        <v>0</v>
      </c>
      <c r="D19" s="59">
        <f t="shared" si="0"/>
        <v>0</v>
      </c>
      <c r="E19" s="59">
        <f t="shared" si="0"/>
        <v>0</v>
      </c>
      <c r="F19" s="59">
        <f t="shared" si="0"/>
        <v>0</v>
      </c>
      <c r="G19" s="57">
        <f t="shared" si="0"/>
        <v>0</v>
      </c>
      <c r="H19" s="57">
        <f t="shared" si="0"/>
        <v>0</v>
      </c>
      <c r="I19" s="57">
        <f t="shared" si="0"/>
        <v>0</v>
      </c>
      <c r="J19" s="57">
        <f t="shared" si="0"/>
        <v>0</v>
      </c>
      <c r="K19" s="57">
        <f t="shared" si="0"/>
        <v>0</v>
      </c>
    </row>
    <row r="20" spans="2:11" ht="15" thickBot="1" x14ac:dyDescent="0.4">
      <c r="B20" s="64"/>
    </row>
    <row r="21" spans="2:11" ht="15" thickBot="1" x14ac:dyDescent="0.4">
      <c r="B21" s="151" t="s">
        <v>341</v>
      </c>
      <c r="C21" s="232" t="s">
        <v>229</v>
      </c>
      <c r="D21" s="232" t="s">
        <v>327</v>
      </c>
      <c r="E21" s="232" t="s">
        <v>328</v>
      </c>
      <c r="F21" s="232" t="s">
        <v>329</v>
      </c>
      <c r="G21" s="232" t="s">
        <v>330</v>
      </c>
      <c r="H21" s="232" t="s">
        <v>331</v>
      </c>
      <c r="I21" s="232" t="s">
        <v>332</v>
      </c>
      <c r="J21" s="232" t="s">
        <v>333</v>
      </c>
      <c r="K21" s="232" t="s">
        <v>334</v>
      </c>
    </row>
    <row r="22" spans="2:11" x14ac:dyDescent="0.35">
      <c r="B22" s="148" t="s">
        <v>342</v>
      </c>
      <c r="C22" s="147"/>
      <c r="D22" s="147"/>
      <c r="E22" s="147"/>
      <c r="F22" s="147"/>
      <c r="G22" s="146"/>
      <c r="H22" s="146"/>
      <c r="I22" s="146"/>
      <c r="J22" s="146"/>
      <c r="K22" s="146"/>
    </row>
    <row r="23" spans="2:11" x14ac:dyDescent="0.35">
      <c r="B23" s="152" t="s">
        <v>343</v>
      </c>
      <c r="C23" s="144"/>
      <c r="D23" s="144"/>
      <c r="E23" s="144"/>
      <c r="F23" s="143"/>
      <c r="G23" s="143"/>
      <c r="H23" s="143"/>
      <c r="I23" s="143"/>
      <c r="J23" s="143"/>
      <c r="K23" s="143"/>
    </row>
    <row r="24" spans="2:11" x14ac:dyDescent="0.35">
      <c r="B24" s="348" t="s">
        <v>344</v>
      </c>
      <c r="C24" s="307"/>
      <c r="D24" s="307"/>
      <c r="E24" s="307"/>
      <c r="F24" s="308"/>
      <c r="G24" s="143"/>
      <c r="H24" s="143"/>
      <c r="I24" s="143"/>
      <c r="J24" s="143"/>
      <c r="K24" s="143"/>
    </row>
    <row r="25" spans="2:11" x14ac:dyDescent="0.35">
      <c r="B25" s="348" t="s">
        <v>345</v>
      </c>
      <c r="C25" s="307"/>
      <c r="D25" s="307"/>
      <c r="E25" s="307"/>
      <c r="F25" s="308"/>
      <c r="G25" s="143"/>
      <c r="H25" s="143"/>
      <c r="I25" s="143"/>
      <c r="J25" s="143"/>
      <c r="K25" s="143"/>
    </row>
    <row r="26" spans="2:11" x14ac:dyDescent="0.35">
      <c r="B26" s="347" t="s">
        <v>236</v>
      </c>
      <c r="C26" s="307"/>
      <c r="D26" s="307"/>
      <c r="E26" s="307"/>
      <c r="F26" s="308"/>
      <c r="G26" s="143"/>
      <c r="H26" s="143"/>
      <c r="I26" s="143"/>
      <c r="J26" s="143"/>
      <c r="K26" s="143"/>
    </row>
    <row r="27" spans="2:11" x14ac:dyDescent="0.35">
      <c r="B27" s="347" t="s">
        <v>301</v>
      </c>
      <c r="C27" s="307"/>
      <c r="D27" s="307"/>
      <c r="E27" s="307"/>
      <c r="F27" s="308"/>
      <c r="G27" s="143"/>
      <c r="H27" s="143"/>
      <c r="I27" s="143"/>
      <c r="J27" s="143"/>
      <c r="K27" s="143"/>
    </row>
    <row r="28" spans="2:11" x14ac:dyDescent="0.35">
      <c r="B28" s="347" t="s">
        <v>339</v>
      </c>
      <c r="C28" s="307"/>
      <c r="D28" s="307"/>
      <c r="E28" s="307"/>
      <c r="F28" s="308"/>
      <c r="G28" s="143"/>
      <c r="H28" s="143"/>
      <c r="I28" s="143"/>
      <c r="J28" s="143"/>
      <c r="K28" s="143"/>
    </row>
    <row r="29" spans="2:11" ht="15" thickBot="1" x14ac:dyDescent="0.4">
      <c r="B29" s="347" t="s">
        <v>339</v>
      </c>
      <c r="C29" s="349"/>
      <c r="D29" s="349"/>
      <c r="E29" s="349"/>
      <c r="F29" s="350"/>
      <c r="G29" s="140"/>
      <c r="H29" s="140"/>
      <c r="I29" s="140"/>
      <c r="J29" s="140"/>
      <c r="K29" s="140"/>
    </row>
    <row r="30" spans="2:11" ht="15" thickBot="1" x14ac:dyDescent="0.4">
      <c r="B30" s="65" t="s">
        <v>346</v>
      </c>
      <c r="C30" s="59">
        <f t="shared" ref="C30:K30" si="1">SUM(C22:C29)</f>
        <v>0</v>
      </c>
      <c r="D30" s="59">
        <f t="shared" si="1"/>
        <v>0</v>
      </c>
      <c r="E30" s="59">
        <f t="shared" si="1"/>
        <v>0</v>
      </c>
      <c r="F30" s="57">
        <f t="shared" si="1"/>
        <v>0</v>
      </c>
      <c r="G30" s="57">
        <f t="shared" si="1"/>
        <v>0</v>
      </c>
      <c r="H30" s="57">
        <f t="shared" si="1"/>
        <v>0</v>
      </c>
      <c r="I30" s="57">
        <f t="shared" si="1"/>
        <v>0</v>
      </c>
      <c r="J30" s="57">
        <f t="shared" si="1"/>
        <v>0</v>
      </c>
      <c r="K30" s="57">
        <f t="shared" si="1"/>
        <v>0</v>
      </c>
    </row>
    <row r="31" spans="2:11" ht="15" thickBot="1" x14ac:dyDescent="0.4">
      <c r="B31" s="64"/>
      <c r="C31" s="22"/>
      <c r="D31" s="22"/>
      <c r="E31" s="22"/>
      <c r="G31" s="63"/>
      <c r="H31" s="63"/>
      <c r="I31" s="63"/>
      <c r="J31" s="63"/>
      <c r="K31" s="63"/>
    </row>
    <row r="32" spans="2:11" ht="15" thickBot="1" x14ac:dyDescent="0.4">
      <c r="B32" s="61" t="s">
        <v>347</v>
      </c>
      <c r="C32" s="59">
        <f t="shared" ref="C32:K32" si="2">SUM(C19,C30)</f>
        <v>0</v>
      </c>
      <c r="D32" s="59">
        <f t="shared" si="2"/>
        <v>0</v>
      </c>
      <c r="E32" s="59">
        <f t="shared" si="2"/>
        <v>0</v>
      </c>
      <c r="F32" s="59">
        <f t="shared" si="2"/>
        <v>0</v>
      </c>
      <c r="G32" s="59">
        <f t="shared" si="2"/>
        <v>0</v>
      </c>
      <c r="H32" s="59">
        <f t="shared" si="2"/>
        <v>0</v>
      </c>
      <c r="I32" s="59">
        <f t="shared" si="2"/>
        <v>0</v>
      </c>
      <c r="J32" s="59">
        <f t="shared" si="2"/>
        <v>0</v>
      </c>
      <c r="K32" s="59">
        <f t="shared" si="2"/>
        <v>0</v>
      </c>
    </row>
    <row r="33" spans="2:11" ht="15" thickBot="1" x14ac:dyDescent="0.4">
      <c r="B33" s="61" t="s">
        <v>348</v>
      </c>
      <c r="C33" s="59"/>
      <c r="D33" s="59"/>
      <c r="E33" s="59"/>
      <c r="F33" s="59"/>
      <c r="G33" s="59"/>
      <c r="H33" s="59"/>
      <c r="I33" s="59"/>
      <c r="J33" s="59"/>
      <c r="K33" s="59"/>
    </row>
    <row r="34" spans="2:11" ht="15" thickBot="1" x14ac:dyDescent="0.4">
      <c r="B34" s="61" t="s">
        <v>349</v>
      </c>
      <c r="C34" s="59" t="e">
        <f t="shared" ref="C34:K34" si="3">C32/C33</f>
        <v>#DIV/0!</v>
      </c>
      <c r="D34" s="59" t="e">
        <f t="shared" si="3"/>
        <v>#DIV/0!</v>
      </c>
      <c r="E34" s="59" t="e">
        <f t="shared" si="3"/>
        <v>#DIV/0!</v>
      </c>
      <c r="F34" s="59" t="e">
        <f t="shared" si="3"/>
        <v>#DIV/0!</v>
      </c>
      <c r="G34" s="59" t="e">
        <f t="shared" si="3"/>
        <v>#DIV/0!</v>
      </c>
      <c r="H34" s="59" t="e">
        <f t="shared" si="3"/>
        <v>#DIV/0!</v>
      </c>
      <c r="I34" s="59" t="e">
        <f t="shared" si="3"/>
        <v>#DIV/0!</v>
      </c>
      <c r="J34" s="59" t="e">
        <f t="shared" si="3"/>
        <v>#DIV/0!</v>
      </c>
      <c r="K34" s="59" t="e">
        <f t="shared" si="3"/>
        <v>#DIV/0!</v>
      </c>
    </row>
    <row r="35" spans="2:11" ht="15" thickBot="1" x14ac:dyDescent="0.4"/>
    <row r="36" spans="2:11" ht="23.5" thickBot="1" x14ac:dyDescent="0.55000000000000004">
      <c r="B36" s="290" t="s">
        <v>350</v>
      </c>
    </row>
    <row r="37" spans="2:11" ht="15" thickBot="1" x14ac:dyDescent="0.4">
      <c r="B37" s="529" t="s">
        <v>351</v>
      </c>
      <c r="C37" s="530"/>
      <c r="D37" s="530"/>
      <c r="E37" s="530"/>
      <c r="F37" s="530"/>
      <c r="G37" s="530"/>
      <c r="H37" s="530"/>
      <c r="I37" s="530"/>
      <c r="J37" s="530"/>
      <c r="K37" s="531"/>
    </row>
    <row r="38" spans="2:11" ht="26.5" thickBot="1" x14ac:dyDescent="0.4">
      <c r="B38" s="11" t="s">
        <v>352</v>
      </c>
      <c r="C38" s="232" t="s">
        <v>229</v>
      </c>
      <c r="D38" s="232" t="s">
        <v>327</v>
      </c>
      <c r="E38" s="232" t="s">
        <v>328</v>
      </c>
      <c r="F38" s="232" t="s">
        <v>329</v>
      </c>
      <c r="G38" s="232" t="s">
        <v>330</v>
      </c>
      <c r="H38" s="232" t="s">
        <v>331</v>
      </c>
      <c r="I38" s="232" t="s">
        <v>332</v>
      </c>
      <c r="J38" s="232" t="s">
        <v>333</v>
      </c>
      <c r="K38" s="232" t="s">
        <v>334</v>
      </c>
    </row>
    <row r="39" spans="2:11" x14ac:dyDescent="0.35">
      <c r="B39" s="348" t="s">
        <v>353</v>
      </c>
      <c r="C39" s="307"/>
      <c r="D39" s="308"/>
      <c r="E39" s="307"/>
      <c r="F39" s="308"/>
      <c r="G39" s="144"/>
      <c r="H39" s="144"/>
      <c r="I39" s="144"/>
      <c r="J39" s="144"/>
      <c r="K39" s="144"/>
    </row>
    <row r="40" spans="2:11" x14ac:dyDescent="0.35">
      <c r="B40" s="348" t="s">
        <v>354</v>
      </c>
      <c r="C40" s="307"/>
      <c r="D40" s="308"/>
      <c r="E40" s="307"/>
      <c r="F40" s="308"/>
      <c r="G40" s="144"/>
      <c r="H40" s="144"/>
      <c r="I40" s="144"/>
      <c r="J40" s="144"/>
      <c r="K40" s="144"/>
    </row>
    <row r="41" spans="2:11" x14ac:dyDescent="0.35">
      <c r="B41" s="348" t="s">
        <v>301</v>
      </c>
      <c r="C41" s="307"/>
      <c r="D41" s="308"/>
      <c r="E41" s="307"/>
      <c r="F41" s="308"/>
      <c r="G41" s="144"/>
      <c r="H41" s="144"/>
      <c r="I41" s="144"/>
      <c r="J41" s="144"/>
      <c r="K41" s="144"/>
    </row>
    <row r="42" spans="2:11" ht="15" thickBot="1" x14ac:dyDescent="0.4">
      <c r="B42" s="348" t="s">
        <v>339</v>
      </c>
      <c r="C42" s="307"/>
      <c r="D42" s="308"/>
      <c r="E42" s="307"/>
      <c r="F42" s="308"/>
      <c r="G42" s="144"/>
      <c r="H42" s="144"/>
      <c r="I42" s="144"/>
      <c r="J42" s="144"/>
      <c r="K42" s="144"/>
    </row>
    <row r="43" spans="2:11" ht="15" thickBot="1" x14ac:dyDescent="0.4">
      <c r="B43" s="66" t="s">
        <v>355</v>
      </c>
      <c r="C43" s="150">
        <f t="shared" ref="C43:K43" si="4">C39+C40+C41+C42</f>
        <v>0</v>
      </c>
      <c r="D43" s="351">
        <f t="shared" si="4"/>
        <v>0</v>
      </c>
      <c r="E43" s="150">
        <f t="shared" si="4"/>
        <v>0</v>
      </c>
      <c r="F43" s="351">
        <f t="shared" si="4"/>
        <v>0</v>
      </c>
      <c r="G43" s="150">
        <f t="shared" si="4"/>
        <v>0</v>
      </c>
      <c r="H43" s="150">
        <f t="shared" si="4"/>
        <v>0</v>
      </c>
      <c r="I43" s="150">
        <f t="shared" si="4"/>
        <v>0</v>
      </c>
      <c r="J43" s="150">
        <f t="shared" si="4"/>
        <v>0</v>
      </c>
      <c r="K43" s="150">
        <f t="shared" si="4"/>
        <v>0</v>
      </c>
    </row>
    <row r="44" spans="2:11" ht="15" thickBot="1" x14ac:dyDescent="0.4">
      <c r="B44" s="153"/>
      <c r="C44" s="138"/>
      <c r="D44" s="155"/>
      <c r="E44" s="138"/>
      <c r="F44" s="155"/>
    </row>
    <row r="45" spans="2:11" ht="33" customHeight="1" thickBot="1" x14ac:dyDescent="0.4">
      <c r="B45" s="154" t="s">
        <v>356</v>
      </c>
      <c r="C45" s="232" t="s">
        <v>229</v>
      </c>
      <c r="D45" s="232" t="s">
        <v>327</v>
      </c>
      <c r="E45" s="232" t="s">
        <v>328</v>
      </c>
      <c r="F45" s="232" t="s">
        <v>329</v>
      </c>
      <c r="G45" s="232" t="s">
        <v>330</v>
      </c>
      <c r="H45" s="232" t="s">
        <v>331</v>
      </c>
      <c r="I45" s="232" t="s">
        <v>332</v>
      </c>
      <c r="J45" s="232" t="s">
        <v>333</v>
      </c>
      <c r="K45" s="232" t="s">
        <v>334</v>
      </c>
    </row>
    <row r="46" spans="2:11" x14ac:dyDescent="0.35">
      <c r="B46" s="152" t="s">
        <v>357</v>
      </c>
      <c r="C46" s="144"/>
      <c r="D46" s="143"/>
      <c r="E46" s="144"/>
      <c r="F46" s="143"/>
      <c r="G46" s="143"/>
      <c r="H46" s="143"/>
      <c r="I46" s="143"/>
      <c r="J46" s="143"/>
      <c r="K46" s="143"/>
    </row>
    <row r="47" spans="2:11" x14ac:dyDescent="0.35">
      <c r="B47" s="152" t="s">
        <v>358</v>
      </c>
      <c r="C47" s="307"/>
      <c r="D47" s="143"/>
      <c r="E47" s="307"/>
      <c r="F47" s="308"/>
      <c r="G47" s="143"/>
      <c r="H47" s="143"/>
      <c r="I47" s="143"/>
      <c r="J47" s="143"/>
      <c r="K47" s="143"/>
    </row>
    <row r="48" spans="2:11" x14ac:dyDescent="0.35">
      <c r="B48" s="347" t="s">
        <v>301</v>
      </c>
      <c r="C48" s="307"/>
      <c r="D48" s="143"/>
      <c r="E48" s="307"/>
      <c r="F48" s="308"/>
      <c r="G48" s="143"/>
      <c r="H48" s="143"/>
      <c r="I48" s="143"/>
      <c r="J48" s="143"/>
      <c r="K48" s="143"/>
    </row>
    <row r="49" spans="2:11" ht="15" thickBot="1" x14ac:dyDescent="0.4">
      <c r="B49" s="152" t="s">
        <v>339</v>
      </c>
      <c r="C49" s="307"/>
      <c r="D49" s="143"/>
      <c r="E49" s="307"/>
      <c r="F49" s="308"/>
      <c r="G49" s="143"/>
      <c r="H49" s="143"/>
      <c r="I49" s="143"/>
      <c r="J49" s="143"/>
      <c r="K49" s="143"/>
    </row>
    <row r="50" spans="2:11" ht="15" thickBot="1" x14ac:dyDescent="0.4">
      <c r="B50" s="151" t="s">
        <v>359</v>
      </c>
      <c r="C50" s="150">
        <f t="shared" ref="C50:K50" si="5">C46+C47+C48+C49</f>
        <v>0</v>
      </c>
      <c r="D50" s="150">
        <f t="shared" si="5"/>
        <v>0</v>
      </c>
      <c r="E50" s="150">
        <f t="shared" si="5"/>
        <v>0</v>
      </c>
      <c r="F50" s="150">
        <f t="shared" si="5"/>
        <v>0</v>
      </c>
      <c r="G50" s="150">
        <f t="shared" si="5"/>
        <v>0</v>
      </c>
      <c r="H50" s="150">
        <f t="shared" si="5"/>
        <v>0</v>
      </c>
      <c r="I50" s="150">
        <f t="shared" si="5"/>
        <v>0</v>
      </c>
      <c r="J50" s="150">
        <f t="shared" si="5"/>
        <v>0</v>
      </c>
      <c r="K50" s="150">
        <f t="shared" si="5"/>
        <v>0</v>
      </c>
    </row>
    <row r="51" spans="2:11" ht="15" thickBot="1" x14ac:dyDescent="0.4"/>
    <row r="52" spans="2:11" ht="15" thickBot="1" x14ac:dyDescent="0.4">
      <c r="B52" s="149" t="s">
        <v>360</v>
      </c>
      <c r="C52" s="232" t="s">
        <v>229</v>
      </c>
      <c r="D52" s="232" t="s">
        <v>327</v>
      </c>
      <c r="E52" s="232" t="s">
        <v>328</v>
      </c>
      <c r="F52" s="232" t="s">
        <v>329</v>
      </c>
      <c r="G52" s="232" t="s">
        <v>330</v>
      </c>
      <c r="H52" s="232" t="s">
        <v>331</v>
      </c>
      <c r="I52" s="232" t="s">
        <v>332</v>
      </c>
      <c r="J52" s="232" t="s">
        <v>333</v>
      </c>
      <c r="K52" s="232" t="s">
        <v>334</v>
      </c>
    </row>
    <row r="53" spans="2:11" x14ac:dyDescent="0.35">
      <c r="B53" s="148" t="s">
        <v>361</v>
      </c>
      <c r="C53" s="147"/>
      <c r="D53" s="147"/>
      <c r="E53" s="147"/>
      <c r="F53" s="147"/>
      <c r="G53" s="146"/>
      <c r="H53" s="146"/>
      <c r="I53" s="146"/>
      <c r="J53" s="146"/>
      <c r="K53" s="146"/>
    </row>
    <row r="54" spans="2:11" x14ac:dyDescent="0.35">
      <c r="B54" s="145" t="s">
        <v>362</v>
      </c>
      <c r="C54" s="144"/>
      <c r="D54" s="144"/>
      <c r="E54" s="144"/>
      <c r="F54" s="143"/>
      <c r="G54" s="143"/>
      <c r="H54" s="143"/>
      <c r="I54" s="143"/>
      <c r="J54" s="143"/>
      <c r="K54" s="143"/>
    </row>
    <row r="55" spans="2:11" x14ac:dyDescent="0.35">
      <c r="B55" s="145" t="s">
        <v>301</v>
      </c>
      <c r="C55" s="144"/>
      <c r="D55" s="144"/>
      <c r="E55" s="144"/>
      <c r="F55" s="143"/>
      <c r="G55" s="143"/>
      <c r="H55" s="143"/>
      <c r="I55" s="143"/>
      <c r="J55" s="143"/>
      <c r="K55" s="143"/>
    </row>
    <row r="56" spans="2:11" x14ac:dyDescent="0.35">
      <c r="B56" s="145" t="s">
        <v>339</v>
      </c>
      <c r="C56" s="144"/>
      <c r="D56" s="144"/>
      <c r="E56" s="144"/>
      <c r="F56" s="143"/>
      <c r="G56" s="143"/>
      <c r="H56" s="143"/>
      <c r="I56" s="143"/>
      <c r="J56" s="143"/>
      <c r="K56" s="143"/>
    </row>
    <row r="57" spans="2:11" ht="15" thickBot="1" x14ac:dyDescent="0.4">
      <c r="B57" s="142" t="s">
        <v>339</v>
      </c>
      <c r="C57" s="141"/>
      <c r="D57" s="141"/>
      <c r="E57" s="141"/>
      <c r="F57" s="140"/>
      <c r="G57" s="140"/>
      <c r="H57" s="140"/>
      <c r="I57" s="140"/>
      <c r="J57" s="140"/>
      <c r="K57" s="140"/>
    </row>
    <row r="58" spans="2:11" ht="15" thickBot="1" x14ac:dyDescent="0.4">
      <c r="B58" s="139" t="s">
        <v>363</v>
      </c>
      <c r="C58" s="62">
        <f t="shared" ref="C58:K58" si="6">SUM(C53:C57)</f>
        <v>0</v>
      </c>
      <c r="D58" s="62">
        <f t="shared" si="6"/>
        <v>0</v>
      </c>
      <c r="E58" s="62">
        <f t="shared" si="6"/>
        <v>0</v>
      </c>
      <c r="F58" s="62">
        <f t="shared" si="6"/>
        <v>0</v>
      </c>
      <c r="G58" s="62">
        <f t="shared" si="6"/>
        <v>0</v>
      </c>
      <c r="H58" s="62">
        <f t="shared" si="6"/>
        <v>0</v>
      </c>
      <c r="I58" s="62">
        <f t="shared" si="6"/>
        <v>0</v>
      </c>
      <c r="J58" s="62">
        <f t="shared" si="6"/>
        <v>0</v>
      </c>
      <c r="K58" s="62">
        <f t="shared" si="6"/>
        <v>0</v>
      </c>
    </row>
    <row r="59" spans="2:11" ht="15" thickBot="1" x14ac:dyDescent="0.4">
      <c r="B59" s="137" t="s">
        <v>364</v>
      </c>
      <c r="C59" s="59"/>
      <c r="D59" s="59"/>
      <c r="E59" s="59"/>
      <c r="F59" s="59"/>
      <c r="G59" s="59"/>
      <c r="H59" s="59"/>
      <c r="I59" s="59"/>
      <c r="J59" s="59"/>
      <c r="K59" s="59"/>
    </row>
    <row r="60" spans="2:11" ht="15" thickBot="1" x14ac:dyDescent="0.4">
      <c r="B60" s="137" t="s">
        <v>365</v>
      </c>
      <c r="C60" s="59" t="e">
        <f t="shared" ref="C60:K60" si="7">(C58+C50+C43)/C59</f>
        <v>#DIV/0!</v>
      </c>
      <c r="D60" s="59" t="e">
        <f t="shared" si="7"/>
        <v>#DIV/0!</v>
      </c>
      <c r="E60" s="59" t="e">
        <f t="shared" si="7"/>
        <v>#DIV/0!</v>
      </c>
      <c r="F60" s="59" t="e">
        <f t="shared" si="7"/>
        <v>#DIV/0!</v>
      </c>
      <c r="G60" s="59" t="e">
        <f t="shared" si="7"/>
        <v>#DIV/0!</v>
      </c>
      <c r="H60" s="59" t="e">
        <f t="shared" si="7"/>
        <v>#DIV/0!</v>
      </c>
      <c r="I60" s="59" t="e">
        <f t="shared" si="7"/>
        <v>#DIV/0!</v>
      </c>
      <c r="J60" s="59" t="e">
        <f t="shared" si="7"/>
        <v>#DIV/0!</v>
      </c>
      <c r="K60" s="59" t="e">
        <f t="shared" si="7"/>
        <v>#DIV/0!</v>
      </c>
    </row>
    <row r="61" spans="2:11" ht="15" thickBot="1" x14ac:dyDescent="0.4"/>
    <row r="62" spans="2:11" ht="15" thickBot="1" x14ac:dyDescent="0.4">
      <c r="B62" s="60" t="s">
        <v>369</v>
      </c>
      <c r="C62" s="59">
        <f>SUM(C58,C43,C50,C32)</f>
        <v>0</v>
      </c>
      <c r="D62" s="57">
        <f>SUM(D58,D43,D50, D32)</f>
        <v>0</v>
      </c>
      <c r="E62" s="59">
        <f t="shared" ref="E62:K62" si="8">SUM(E50, E58,E43,E32)</f>
        <v>0</v>
      </c>
      <c r="F62" s="57">
        <f t="shared" si="8"/>
        <v>0</v>
      </c>
      <c r="G62" s="57">
        <f t="shared" si="8"/>
        <v>0</v>
      </c>
      <c r="H62" s="57">
        <f t="shared" si="8"/>
        <v>0</v>
      </c>
      <c r="I62" s="57">
        <f t="shared" si="8"/>
        <v>0</v>
      </c>
      <c r="J62" s="57">
        <f t="shared" si="8"/>
        <v>0</v>
      </c>
      <c r="K62" s="57">
        <f t="shared" si="8"/>
        <v>0</v>
      </c>
    </row>
    <row r="63" spans="2:11" ht="15" thickBot="1" x14ac:dyDescent="0.4"/>
    <row r="64" spans="2:11" ht="15" thickBot="1" x14ac:dyDescent="0.4">
      <c r="B64" s="58" t="s">
        <v>367</v>
      </c>
      <c r="C64" s="57" t="e">
        <f t="shared" ref="C64:K64" si="9">SUM(C60,C43,C50,C34)</f>
        <v>#DIV/0!</v>
      </c>
      <c r="D64" s="57" t="e">
        <f t="shared" si="9"/>
        <v>#DIV/0!</v>
      </c>
      <c r="E64" s="57" t="e">
        <f t="shared" si="9"/>
        <v>#DIV/0!</v>
      </c>
      <c r="F64" s="57" t="e">
        <f t="shared" si="9"/>
        <v>#DIV/0!</v>
      </c>
      <c r="G64" s="57" t="e">
        <f t="shared" si="9"/>
        <v>#DIV/0!</v>
      </c>
      <c r="H64" s="57" t="e">
        <f t="shared" si="9"/>
        <v>#DIV/0!</v>
      </c>
      <c r="I64" s="57" t="e">
        <f t="shared" si="9"/>
        <v>#DIV/0!</v>
      </c>
      <c r="J64" s="57" t="e">
        <f t="shared" si="9"/>
        <v>#DIV/0!</v>
      </c>
      <c r="K64" s="57" t="e">
        <f t="shared" si="9"/>
        <v>#DIV/0!</v>
      </c>
    </row>
  </sheetData>
  <mergeCells count="7">
    <mergeCell ref="B37:K37"/>
    <mergeCell ref="I4:J5"/>
    <mergeCell ref="B2:G3"/>
    <mergeCell ref="I2:J3"/>
    <mergeCell ref="C4:G4"/>
    <mergeCell ref="C5:G5"/>
    <mergeCell ref="B8:K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08961-8696-419D-9E2C-B3E54299FC66}">
  <sheetPr>
    <tabColor theme="7" tint="0.59999389629810485"/>
  </sheetPr>
  <dimension ref="A1:W11"/>
  <sheetViews>
    <sheetView zoomScale="70" zoomScaleNormal="70" workbookViewId="0">
      <selection activeCell="B2" sqref="B2:G3"/>
    </sheetView>
  </sheetViews>
  <sheetFormatPr defaultRowHeight="14.5" x14ac:dyDescent="0.35"/>
  <cols>
    <col min="2" max="2" width="16.7265625" customWidth="1"/>
    <col min="3" max="3" width="21.7265625" customWidth="1"/>
    <col min="4" max="4" width="18.54296875" customWidth="1"/>
  </cols>
  <sheetData>
    <row r="1" spans="1:23" ht="15" thickBot="1" x14ac:dyDescent="0.4">
      <c r="A1" s="4"/>
      <c r="B1" s="4"/>
      <c r="C1" s="4"/>
      <c r="D1" s="4"/>
      <c r="E1" s="4"/>
      <c r="F1" s="4"/>
      <c r="G1" s="4"/>
      <c r="H1" s="4"/>
      <c r="I1" s="4"/>
      <c r="J1" s="4"/>
      <c r="K1" s="4"/>
      <c r="L1" s="4"/>
      <c r="M1" s="4"/>
      <c r="N1" s="4"/>
      <c r="O1" s="4"/>
      <c r="P1" s="4"/>
      <c r="Q1" s="4"/>
      <c r="R1" s="4"/>
      <c r="S1" s="4"/>
      <c r="T1" s="4"/>
      <c r="U1" s="4"/>
      <c r="V1" s="4"/>
      <c r="W1" s="4"/>
    </row>
    <row r="2" spans="1:23" ht="14.9" customHeight="1" x14ac:dyDescent="0.35">
      <c r="A2" s="4"/>
      <c r="B2" s="547" t="s">
        <v>370</v>
      </c>
      <c r="C2" s="548"/>
      <c r="D2" s="548"/>
      <c r="E2" s="548"/>
      <c r="F2" s="549"/>
      <c r="H2" s="4"/>
      <c r="I2" s="4"/>
      <c r="J2" s="4"/>
      <c r="K2" s="4"/>
      <c r="L2" s="4"/>
      <c r="M2" s="4"/>
      <c r="N2" s="4"/>
      <c r="O2" s="4"/>
      <c r="P2" s="4"/>
      <c r="Q2" s="4"/>
      <c r="R2" s="4"/>
      <c r="S2" s="4"/>
      <c r="T2" s="4"/>
      <c r="U2" s="4"/>
      <c r="V2" s="4"/>
      <c r="W2" s="4"/>
    </row>
    <row r="3" spans="1:23" ht="21.75" customHeight="1" thickBot="1" x14ac:dyDescent="0.4">
      <c r="A3" s="4"/>
      <c r="B3" s="550"/>
      <c r="C3" s="551"/>
      <c r="D3" s="551"/>
      <c r="E3" s="551"/>
      <c r="F3" s="552"/>
      <c r="H3" s="4"/>
      <c r="I3" s="4"/>
      <c r="J3" s="4"/>
      <c r="K3" s="4"/>
      <c r="L3" s="4"/>
      <c r="M3" s="4"/>
      <c r="N3" s="4"/>
      <c r="O3" s="4"/>
      <c r="P3" s="4"/>
      <c r="Q3" s="4"/>
      <c r="R3" s="4"/>
      <c r="S3" s="4"/>
      <c r="T3" s="4"/>
      <c r="U3" s="4"/>
      <c r="V3" s="4"/>
      <c r="W3" s="4"/>
    </row>
    <row r="4" spans="1:23" ht="20.5" thickBot="1" x14ac:dyDescent="0.4">
      <c r="A4" s="4"/>
      <c r="B4" s="1" t="s">
        <v>40</v>
      </c>
      <c r="C4" s="412" t="str">
        <f>Guidance!C3:F3</f>
        <v>TS0002</v>
      </c>
      <c r="D4" s="413"/>
      <c r="E4" s="413"/>
      <c r="F4" s="414"/>
      <c r="H4" s="8"/>
      <c r="I4" s="4"/>
      <c r="J4" s="4"/>
      <c r="K4" s="4"/>
      <c r="L4" s="4"/>
      <c r="M4" s="4"/>
      <c r="N4" s="4"/>
      <c r="O4" s="4"/>
      <c r="P4" s="4"/>
      <c r="Q4" s="4"/>
      <c r="R4" s="4"/>
      <c r="S4" s="4"/>
      <c r="T4" s="4"/>
      <c r="U4" s="4"/>
      <c r="V4" s="4"/>
      <c r="W4" s="4"/>
    </row>
    <row r="5" spans="1:23" ht="20.5" thickBot="1" x14ac:dyDescent="0.4">
      <c r="A5" s="4"/>
      <c r="B5" s="2" t="s">
        <v>42</v>
      </c>
      <c r="C5" s="412" t="str">
        <f>Guidance!C4:F4</f>
        <v>Company Inc.</v>
      </c>
      <c r="D5" s="413"/>
      <c r="E5" s="413"/>
      <c r="F5" s="414"/>
      <c r="H5" s="8"/>
      <c r="I5" s="4" t="s">
        <v>371</v>
      </c>
      <c r="J5" s="4"/>
      <c r="K5" s="4"/>
      <c r="L5" s="4"/>
      <c r="M5" s="4"/>
      <c r="N5" s="4"/>
      <c r="O5" s="4"/>
      <c r="P5" s="4"/>
      <c r="Q5" s="4"/>
      <c r="R5" s="4"/>
      <c r="S5" s="4"/>
      <c r="T5" s="4"/>
      <c r="U5" s="4"/>
      <c r="V5" s="4"/>
      <c r="W5" s="4"/>
    </row>
    <row r="6" spans="1:23" ht="15" thickBot="1" x14ac:dyDescent="0.4">
      <c r="A6" s="4"/>
      <c r="B6" s="4"/>
      <c r="C6" s="42"/>
      <c r="D6" s="8"/>
      <c r="E6" s="8"/>
      <c r="F6" s="8"/>
      <c r="G6" s="8"/>
      <c r="H6" s="8"/>
      <c r="I6" s="4"/>
      <c r="J6" s="4"/>
      <c r="K6" s="4"/>
      <c r="L6" s="4"/>
      <c r="M6" s="4"/>
      <c r="N6" s="4"/>
      <c r="O6" s="4"/>
      <c r="P6" s="4"/>
      <c r="Q6" s="4"/>
      <c r="R6" s="4"/>
      <c r="S6" s="4"/>
      <c r="T6" s="4"/>
      <c r="U6" s="4"/>
      <c r="V6" s="4"/>
      <c r="W6" s="4"/>
    </row>
    <row r="7" spans="1:23" ht="15.75" customHeight="1" thickBot="1" x14ac:dyDescent="0.4">
      <c r="A7" s="312"/>
      <c r="B7" s="544" t="s">
        <v>372</v>
      </c>
      <c r="C7" s="545"/>
      <c r="D7" s="545"/>
      <c r="E7" s="545"/>
      <c r="F7" s="545"/>
      <c r="G7" s="545"/>
      <c r="H7" s="546"/>
      <c r="I7" s="541" t="s">
        <v>373</v>
      </c>
      <c r="J7" s="542"/>
      <c r="K7" s="542"/>
      <c r="L7" s="543"/>
      <c r="M7" s="538" t="s">
        <v>374</v>
      </c>
      <c r="N7" s="539"/>
      <c r="O7" s="539"/>
      <c r="P7" s="539"/>
      <c r="Q7" s="539"/>
      <c r="R7" s="539"/>
      <c r="S7" s="539"/>
      <c r="T7" s="539"/>
      <c r="U7" s="539"/>
      <c r="V7" s="540"/>
      <c r="W7" s="312"/>
    </row>
    <row r="8" spans="1:23" ht="113" thickBot="1" x14ac:dyDescent="0.4">
      <c r="A8" s="352" t="s">
        <v>307</v>
      </c>
      <c r="B8" s="174" t="s">
        <v>375</v>
      </c>
      <c r="C8" s="174" t="s">
        <v>376</v>
      </c>
      <c r="D8" s="174" t="s">
        <v>309</v>
      </c>
      <c r="E8" s="173" t="s">
        <v>377</v>
      </c>
      <c r="F8" s="173" t="s">
        <v>378</v>
      </c>
      <c r="G8" s="173" t="s">
        <v>310</v>
      </c>
      <c r="H8" s="172" t="s">
        <v>379</v>
      </c>
      <c r="I8" s="172" t="s">
        <v>380</v>
      </c>
      <c r="J8" s="172" t="s">
        <v>381</v>
      </c>
      <c r="K8" s="172" t="s">
        <v>382</v>
      </c>
      <c r="L8" s="172" t="s">
        <v>383</v>
      </c>
      <c r="M8" s="171" t="s">
        <v>384</v>
      </c>
      <c r="N8" s="171" t="s">
        <v>385</v>
      </c>
      <c r="O8" s="299" t="s">
        <v>134</v>
      </c>
      <c r="P8" s="353" t="s">
        <v>386</v>
      </c>
      <c r="Q8" s="353" t="s">
        <v>387</v>
      </c>
      <c r="R8" s="353" t="s">
        <v>216</v>
      </c>
      <c r="S8" s="353" t="s">
        <v>179</v>
      </c>
      <c r="T8" s="353" t="s">
        <v>388</v>
      </c>
      <c r="U8" s="353" t="s">
        <v>389</v>
      </c>
      <c r="V8" s="353" t="s">
        <v>390</v>
      </c>
      <c r="W8" s="312"/>
    </row>
    <row r="9" spans="1:23" ht="52" x14ac:dyDescent="0.35">
      <c r="A9" s="170">
        <v>1</v>
      </c>
      <c r="B9" s="169" t="s">
        <v>391</v>
      </c>
      <c r="C9" s="169"/>
      <c r="D9" s="169" t="s">
        <v>392</v>
      </c>
      <c r="E9" s="168" t="s">
        <v>393</v>
      </c>
      <c r="F9" s="167" t="s">
        <v>394</v>
      </c>
      <c r="G9" s="166">
        <v>43101</v>
      </c>
      <c r="H9" s="165" t="s">
        <v>395</v>
      </c>
      <c r="I9" s="164" t="s">
        <v>396</v>
      </c>
      <c r="J9" s="163" t="s">
        <v>397</v>
      </c>
      <c r="K9" s="162" t="s">
        <v>398</v>
      </c>
      <c r="L9" s="160" t="s">
        <v>398</v>
      </c>
      <c r="M9" s="160"/>
      <c r="N9" s="160"/>
      <c r="O9" s="161">
        <v>3000</v>
      </c>
      <c r="P9" s="161">
        <v>12000</v>
      </c>
      <c r="Q9" s="158">
        <f>Table42[Quantity (tonnes)]/Table42[Purchase price (excl. VAT)]</f>
        <v>0.25</v>
      </c>
      <c r="R9" s="160" t="s">
        <v>213</v>
      </c>
      <c r="S9" s="160" t="s">
        <v>211</v>
      </c>
      <c r="T9" s="159" t="s">
        <v>398</v>
      </c>
      <c r="U9" s="158"/>
      <c r="V9" s="158"/>
      <c r="W9" s="102"/>
    </row>
    <row r="10" spans="1:23" x14ac:dyDescent="0.35">
      <c r="A10" s="4"/>
      <c r="B10" s="4"/>
      <c r="C10" s="4"/>
      <c r="D10" s="4"/>
      <c r="E10" s="4"/>
      <c r="F10" s="4"/>
      <c r="G10" s="4"/>
      <c r="H10" s="4"/>
      <c r="I10" s="4"/>
      <c r="J10" s="4"/>
      <c r="K10" s="4"/>
      <c r="L10" s="4"/>
      <c r="M10" s="4"/>
      <c r="N10" s="4"/>
      <c r="O10" s="4"/>
      <c r="P10" s="4"/>
      <c r="Q10" s="4"/>
      <c r="R10" s="4"/>
      <c r="S10" s="4"/>
      <c r="T10" s="4"/>
      <c r="U10" s="4"/>
      <c r="V10" s="4"/>
      <c r="W10" s="4"/>
    </row>
    <row r="11" spans="1:23" x14ac:dyDescent="0.35">
      <c r="A11" s="4"/>
      <c r="B11" s="4"/>
      <c r="C11" s="4"/>
      <c r="D11" s="4"/>
      <c r="E11" s="4"/>
      <c r="F11" s="4"/>
      <c r="G11" s="4"/>
      <c r="H11" s="4"/>
      <c r="I11" s="4"/>
      <c r="J11" s="4"/>
      <c r="K11" s="4"/>
      <c r="L11" s="4"/>
      <c r="M11" s="4"/>
      <c r="N11" s="4"/>
      <c r="O11" s="4"/>
      <c r="P11" s="4"/>
      <c r="Q11" s="4"/>
      <c r="R11" s="4"/>
      <c r="S11" s="4"/>
      <c r="T11" s="4"/>
      <c r="U11" s="4"/>
      <c r="V11" s="4"/>
      <c r="W11" s="4"/>
    </row>
  </sheetData>
  <mergeCells count="6">
    <mergeCell ref="M7:V7"/>
    <mergeCell ref="I7:L7"/>
    <mergeCell ref="B7:H7"/>
    <mergeCell ref="B2:F3"/>
    <mergeCell ref="C4:F4"/>
    <mergeCell ref="C5:F5"/>
  </mergeCell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DDD8-A7FB-43BC-8AF6-F8ECC830A879}">
  <sheetPr>
    <tabColor theme="5" tint="0.39997558519241921"/>
  </sheetPr>
  <dimension ref="A1:M32"/>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14.26953125" style="4"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6" ht="14.5" thickBot="1" x14ac:dyDescent="0.35"/>
    <row r="2" spans="1:6" ht="14.9" customHeight="1" x14ac:dyDescent="0.3">
      <c r="B2" s="421" t="s">
        <v>26</v>
      </c>
      <c r="C2" s="422"/>
      <c r="D2" s="422"/>
      <c r="E2" s="423"/>
    </row>
    <row r="3" spans="1:6" ht="15.65" customHeight="1" thickBot="1" x14ac:dyDescent="0.35">
      <c r="B3" s="424"/>
      <c r="C3" s="425"/>
      <c r="D3" s="425"/>
      <c r="E3" s="426"/>
    </row>
    <row r="4" spans="1:6" ht="20.5" thickBot="1" x14ac:dyDescent="0.35">
      <c r="B4" s="1" t="s">
        <v>40</v>
      </c>
      <c r="C4" s="412" t="str">
        <f>Guidance!C3:F3</f>
        <v>TS0002</v>
      </c>
      <c r="D4" s="413"/>
      <c r="E4" s="414"/>
    </row>
    <row r="5" spans="1:6" ht="20.5" thickBot="1" x14ac:dyDescent="0.35">
      <c r="B5" s="2" t="s">
        <v>42</v>
      </c>
      <c r="C5" s="412" t="str">
        <f>Guidance!C4:F4</f>
        <v>Company Inc.</v>
      </c>
      <c r="D5" s="413"/>
      <c r="E5" s="414"/>
    </row>
    <row r="6" spans="1:6" ht="20.5" thickBot="1" x14ac:dyDescent="0.35">
      <c r="B6" s="105"/>
      <c r="C6" s="20"/>
      <c r="D6" s="20"/>
      <c r="E6" s="20"/>
    </row>
    <row r="7" spans="1:6" ht="15.65" customHeight="1" thickBot="1" x14ac:dyDescent="0.35">
      <c r="B7" s="515" t="s">
        <v>399</v>
      </c>
      <c r="C7" s="516"/>
      <c r="D7" s="516"/>
      <c r="E7" s="516"/>
      <c r="F7" s="517"/>
    </row>
    <row r="8" spans="1:6" s="56" customFormat="1" ht="41.5" customHeight="1" x14ac:dyDescent="0.35">
      <c r="A8" s="55" t="s">
        <v>307</v>
      </c>
      <c r="B8" s="55" t="s">
        <v>400</v>
      </c>
      <c r="C8" s="55" t="s">
        <v>401</v>
      </c>
      <c r="D8" s="181" t="s">
        <v>402</v>
      </c>
      <c r="E8" s="55" t="s">
        <v>403</v>
      </c>
      <c r="F8" s="55" t="s">
        <v>404</v>
      </c>
    </row>
    <row r="9" spans="1:6" s="18" customFormat="1" x14ac:dyDescent="0.35">
      <c r="A9" s="52">
        <v>1</v>
      </c>
      <c r="B9" s="182"/>
      <c r="C9" s="183"/>
      <c r="D9" s="183"/>
      <c r="E9" s="184"/>
      <c r="F9" s="185"/>
    </row>
    <row r="10" spans="1:6" x14ac:dyDescent="0.3">
      <c r="A10" s="56">
        <v>2</v>
      </c>
      <c r="B10" s="43"/>
      <c r="C10" s="186"/>
      <c r="D10" s="186"/>
      <c r="E10" s="175"/>
      <c r="F10" s="187"/>
    </row>
    <row r="11" spans="1:6" x14ac:dyDescent="0.3">
      <c r="A11" s="56">
        <v>3</v>
      </c>
      <c r="B11" s="43"/>
      <c r="C11" s="186"/>
      <c r="D11" s="186"/>
      <c r="E11" s="175"/>
      <c r="F11" s="187"/>
    </row>
    <row r="12" spans="1:6" x14ac:dyDescent="0.3">
      <c r="A12" s="56">
        <v>4</v>
      </c>
      <c r="B12" s="43"/>
      <c r="C12" s="186"/>
      <c r="D12" s="186"/>
      <c r="E12" s="175"/>
      <c r="F12" s="187"/>
    </row>
    <row r="13" spans="1:6" x14ac:dyDescent="0.3">
      <c r="A13" s="56">
        <v>5</v>
      </c>
      <c r="B13" s="43"/>
      <c r="C13" s="186"/>
      <c r="D13" s="186"/>
      <c r="E13" s="175"/>
      <c r="F13" s="187"/>
    </row>
    <row r="14" spans="1:6" x14ac:dyDescent="0.3">
      <c r="A14" s="56">
        <v>6</v>
      </c>
      <c r="B14" s="43"/>
      <c r="C14" s="186"/>
      <c r="D14" s="186"/>
      <c r="E14" s="175"/>
      <c r="F14" s="187"/>
    </row>
    <row r="17" spans="1:13" x14ac:dyDescent="0.3">
      <c r="B17" s="6"/>
      <c r="C17" s="6"/>
      <c r="D17" s="6"/>
      <c r="E17" s="6"/>
      <c r="F17" s="6"/>
      <c r="G17" s="6"/>
      <c r="H17" s="6"/>
      <c r="I17" s="6"/>
      <c r="J17" s="6"/>
      <c r="K17" s="6"/>
      <c r="L17" s="6"/>
      <c r="M17" s="6"/>
    </row>
    <row r="19" spans="1:13" ht="14.5" thickBot="1" x14ac:dyDescent="0.35"/>
    <row r="20" spans="1:13" ht="15.65" customHeight="1" thickBot="1" x14ac:dyDescent="0.35">
      <c r="B20" s="515" t="s">
        <v>405</v>
      </c>
      <c r="C20" s="516"/>
      <c r="D20" s="516"/>
      <c r="E20" s="516"/>
      <c r="F20" s="517"/>
    </row>
    <row r="21" spans="1:13" s="56" customFormat="1" ht="41.5" customHeight="1" x14ac:dyDescent="0.35">
      <c r="A21" s="55" t="s">
        <v>307</v>
      </c>
      <c r="B21" s="55" t="s">
        <v>406</v>
      </c>
      <c r="C21" s="55" t="s">
        <v>407</v>
      </c>
      <c r="D21" s="181" t="s">
        <v>408</v>
      </c>
      <c r="E21" s="55" t="s">
        <v>409</v>
      </c>
      <c r="F21" s="55" t="s">
        <v>410</v>
      </c>
    </row>
    <row r="22" spans="1:13" s="18" customFormat="1" x14ac:dyDescent="0.35">
      <c r="A22" s="52">
        <v>1</v>
      </c>
      <c r="B22" s="182"/>
      <c r="C22" s="183"/>
      <c r="D22" s="183"/>
      <c r="E22" s="184"/>
      <c r="F22" s="185"/>
    </row>
    <row r="23" spans="1:13" x14ac:dyDescent="0.3">
      <c r="A23" s="56">
        <v>2</v>
      </c>
      <c r="B23" s="43"/>
      <c r="C23" s="186"/>
      <c r="D23" s="186"/>
      <c r="E23" s="175"/>
      <c r="F23" s="187"/>
    </row>
    <row r="24" spans="1:13" x14ac:dyDescent="0.3">
      <c r="A24" s="56">
        <v>3</v>
      </c>
      <c r="B24" s="43"/>
      <c r="C24" s="186"/>
      <c r="D24" s="186"/>
      <c r="E24" s="175"/>
      <c r="F24" s="187"/>
    </row>
    <row r="25" spans="1:13" x14ac:dyDescent="0.3">
      <c r="A25" s="56">
        <v>4</v>
      </c>
      <c r="B25" s="43"/>
      <c r="C25" s="186"/>
      <c r="D25" s="186"/>
      <c r="E25" s="175"/>
      <c r="F25" s="187"/>
    </row>
    <row r="26" spans="1:13" x14ac:dyDescent="0.3">
      <c r="A26" s="56">
        <v>5</v>
      </c>
      <c r="B26" s="43"/>
      <c r="C26" s="186"/>
      <c r="D26" s="186"/>
      <c r="E26" s="175"/>
      <c r="F26" s="187"/>
    </row>
    <row r="27" spans="1:13" x14ac:dyDescent="0.3">
      <c r="A27" s="56">
        <v>6</v>
      </c>
      <c r="B27" s="43"/>
      <c r="C27" s="186"/>
      <c r="D27" s="186"/>
      <c r="E27" s="175"/>
      <c r="F27" s="187"/>
    </row>
    <row r="30" spans="1:13" ht="14.5" x14ac:dyDescent="0.35">
      <c r="B30" s="5"/>
    </row>
    <row r="32" spans="1:13" x14ac:dyDescent="0.3">
      <c r="B32" s="18"/>
    </row>
  </sheetData>
  <mergeCells count="5">
    <mergeCell ref="B2:E3"/>
    <mergeCell ref="C4:E4"/>
    <mergeCell ref="C5:E5"/>
    <mergeCell ref="B7:F7"/>
    <mergeCell ref="B20:F20"/>
  </mergeCells>
  <pageMargins left="0.7" right="0.7" top="0.75" bottom="0.75" header="0.3" footer="0.3"/>
  <pageSetup paperSize="9" orientation="landscape" r:id="rId1"/>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B48C9-7D17-4B72-8709-AAE9FEAFA02D}">
  <sheetPr>
    <tabColor theme="5" tint="0.39997558519241921"/>
  </sheetPr>
  <dimension ref="A1:F20"/>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14.26953125" style="4"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6" ht="14.5" thickBot="1" x14ac:dyDescent="0.35"/>
    <row r="2" spans="1:6" ht="14.9" customHeight="1" x14ac:dyDescent="0.3">
      <c r="B2" s="421" t="s">
        <v>411</v>
      </c>
      <c r="C2" s="422"/>
      <c r="D2" s="422"/>
      <c r="E2" s="423"/>
    </row>
    <row r="3" spans="1:6" ht="15.65" customHeight="1" thickBot="1" x14ac:dyDescent="0.35">
      <c r="B3" s="424"/>
      <c r="C3" s="425"/>
      <c r="D3" s="425"/>
      <c r="E3" s="426"/>
    </row>
    <row r="4" spans="1:6" ht="20.5" thickBot="1" x14ac:dyDescent="0.35">
      <c r="B4" s="1" t="s">
        <v>40</v>
      </c>
      <c r="C4" s="412" t="str">
        <f>Guidance!C3:F3</f>
        <v>TS0002</v>
      </c>
      <c r="D4" s="413"/>
      <c r="E4" s="414"/>
    </row>
    <row r="5" spans="1:6" ht="20.5" thickBot="1" x14ac:dyDescent="0.35">
      <c r="B5" s="2" t="s">
        <v>42</v>
      </c>
      <c r="C5" s="412" t="str">
        <f>Guidance!C4:F4</f>
        <v>Company Inc.</v>
      </c>
      <c r="D5" s="413"/>
      <c r="E5" s="414"/>
    </row>
    <row r="6" spans="1:6" ht="20" x14ac:dyDescent="0.3">
      <c r="B6" s="105"/>
      <c r="C6" s="20"/>
      <c r="D6" s="20"/>
      <c r="E6" s="20"/>
    </row>
    <row r="7" spans="1:6" ht="14.5" thickBot="1" x14ac:dyDescent="0.35"/>
    <row r="8" spans="1:6" ht="15.65" customHeight="1" thickBot="1" x14ac:dyDescent="0.35">
      <c r="B8" s="515" t="s">
        <v>412</v>
      </c>
      <c r="C8" s="516"/>
      <c r="D8" s="516"/>
      <c r="E8" s="516"/>
      <c r="F8" s="517"/>
    </row>
    <row r="9" spans="1:6" s="56" customFormat="1" ht="41.5" customHeight="1" x14ac:dyDescent="0.35">
      <c r="A9" s="55" t="s">
        <v>307</v>
      </c>
      <c r="B9" s="55" t="s">
        <v>406</v>
      </c>
      <c r="C9" s="55" t="s">
        <v>407</v>
      </c>
      <c r="D9" s="181" t="s">
        <v>408</v>
      </c>
      <c r="E9" s="55" t="s">
        <v>409</v>
      </c>
      <c r="F9" s="55" t="s">
        <v>410</v>
      </c>
    </row>
    <row r="10" spans="1:6" s="18" customFormat="1" x14ac:dyDescent="0.35">
      <c r="A10" s="52">
        <v>1</v>
      </c>
      <c r="B10" s="182"/>
      <c r="C10" s="183"/>
      <c r="D10" s="183"/>
      <c r="E10" s="184"/>
      <c r="F10" s="185"/>
    </row>
    <row r="11" spans="1:6" x14ac:dyDescent="0.3">
      <c r="A11" s="56">
        <v>2</v>
      </c>
      <c r="B11" s="43"/>
      <c r="C11" s="186"/>
      <c r="D11" s="186"/>
      <c r="E11" s="175"/>
      <c r="F11" s="187"/>
    </row>
    <row r="12" spans="1:6" x14ac:dyDescent="0.3">
      <c r="A12" s="56">
        <v>3</v>
      </c>
      <c r="B12" s="43"/>
      <c r="C12" s="186"/>
      <c r="D12" s="186"/>
      <c r="E12" s="175"/>
      <c r="F12" s="187"/>
    </row>
    <row r="13" spans="1:6" x14ac:dyDescent="0.3">
      <c r="A13" s="56">
        <v>4</v>
      </c>
      <c r="B13" s="43"/>
      <c r="C13" s="186"/>
      <c r="D13" s="186"/>
      <c r="E13" s="175"/>
      <c r="F13" s="187"/>
    </row>
    <row r="14" spans="1:6" x14ac:dyDescent="0.3">
      <c r="A14" s="56">
        <v>5</v>
      </c>
      <c r="B14" s="43"/>
      <c r="C14" s="186"/>
      <c r="D14" s="186"/>
      <c r="E14" s="175"/>
      <c r="F14" s="187"/>
    </row>
    <row r="15" spans="1:6" x14ac:dyDescent="0.3">
      <c r="A15" s="56">
        <v>6</v>
      </c>
      <c r="B15" s="43"/>
      <c r="C15" s="186"/>
      <c r="D15" s="186"/>
      <c r="E15" s="175"/>
      <c r="F15" s="187"/>
    </row>
    <row r="18" spans="2:2" ht="14.5" x14ac:dyDescent="0.35">
      <c r="B18" s="5"/>
    </row>
    <row r="20" spans="2:2" x14ac:dyDescent="0.3">
      <c r="B20" s="18"/>
    </row>
  </sheetData>
  <mergeCells count="4">
    <mergeCell ref="B2:E3"/>
    <mergeCell ref="C4:E4"/>
    <mergeCell ref="C5:E5"/>
    <mergeCell ref="B8:F8"/>
  </mergeCells>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9B92-73AA-4008-908C-99D33DF60F09}">
  <sheetPr>
    <tabColor theme="5" tint="0.39997558519241921"/>
  </sheetPr>
  <dimension ref="A1:F20"/>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14.26953125" style="4"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6" ht="14.5" thickBot="1" x14ac:dyDescent="0.35"/>
    <row r="2" spans="1:6" ht="14.9" customHeight="1" x14ac:dyDescent="0.3">
      <c r="B2" s="421" t="s">
        <v>413</v>
      </c>
      <c r="C2" s="422"/>
      <c r="D2" s="422"/>
      <c r="E2" s="423"/>
    </row>
    <row r="3" spans="1:6" ht="15.65" customHeight="1" thickBot="1" x14ac:dyDescent="0.35">
      <c r="B3" s="424"/>
      <c r="C3" s="425"/>
      <c r="D3" s="425"/>
      <c r="E3" s="426"/>
    </row>
    <row r="4" spans="1:6" ht="20.5" thickBot="1" x14ac:dyDescent="0.35">
      <c r="B4" s="1" t="s">
        <v>40</v>
      </c>
      <c r="C4" s="412" t="str">
        <f>Guidance!C3:F3</f>
        <v>TS0002</v>
      </c>
      <c r="D4" s="413"/>
      <c r="E4" s="414"/>
    </row>
    <row r="5" spans="1:6" ht="20.5" thickBot="1" x14ac:dyDescent="0.35">
      <c r="B5" s="2" t="s">
        <v>42</v>
      </c>
      <c r="C5" s="412" t="str">
        <f>Guidance!C4:F4</f>
        <v>Company Inc.</v>
      </c>
      <c r="D5" s="413"/>
      <c r="E5" s="414"/>
    </row>
    <row r="6" spans="1:6" ht="20" x14ac:dyDescent="0.3">
      <c r="B6" s="105"/>
      <c r="C6" s="20"/>
      <c r="D6" s="20"/>
      <c r="E6" s="20"/>
    </row>
    <row r="7" spans="1:6" ht="14.5" thickBot="1" x14ac:dyDescent="0.35"/>
    <row r="8" spans="1:6" ht="15.65" customHeight="1" thickBot="1" x14ac:dyDescent="0.35">
      <c r="B8" s="515" t="s">
        <v>414</v>
      </c>
      <c r="C8" s="516"/>
      <c r="D8" s="516"/>
      <c r="E8" s="516"/>
      <c r="F8" s="517"/>
    </row>
    <row r="9" spans="1:6" s="56" customFormat="1" ht="41.5" customHeight="1" x14ac:dyDescent="0.35">
      <c r="A9" s="55" t="s">
        <v>307</v>
      </c>
      <c r="B9" s="55" t="s">
        <v>406</v>
      </c>
      <c r="C9" s="55" t="s">
        <v>407</v>
      </c>
      <c r="D9" s="181" t="s">
        <v>408</v>
      </c>
      <c r="E9" s="55" t="s">
        <v>409</v>
      </c>
      <c r="F9" s="55" t="s">
        <v>410</v>
      </c>
    </row>
    <row r="10" spans="1:6" s="18" customFormat="1" x14ac:dyDescent="0.35">
      <c r="A10" s="52">
        <v>1</v>
      </c>
      <c r="B10" s="182"/>
      <c r="C10" s="183"/>
      <c r="D10" s="183"/>
      <c r="E10" s="184"/>
      <c r="F10" s="185"/>
    </row>
    <row r="11" spans="1:6" x14ac:dyDescent="0.3">
      <c r="A11" s="56">
        <v>2</v>
      </c>
      <c r="B11" s="43"/>
      <c r="C11" s="186"/>
      <c r="D11" s="186"/>
      <c r="E11" s="175"/>
      <c r="F11" s="187"/>
    </row>
    <row r="12" spans="1:6" x14ac:dyDescent="0.3">
      <c r="A12" s="56">
        <v>3</v>
      </c>
      <c r="B12" s="43"/>
      <c r="C12" s="186"/>
      <c r="D12" s="186"/>
      <c r="E12" s="175"/>
      <c r="F12" s="187"/>
    </row>
    <row r="13" spans="1:6" x14ac:dyDescent="0.3">
      <c r="A13" s="56">
        <v>4</v>
      </c>
      <c r="B13" s="43"/>
      <c r="C13" s="186"/>
      <c r="D13" s="186"/>
      <c r="E13" s="175"/>
      <c r="F13" s="187"/>
    </row>
    <row r="14" spans="1:6" x14ac:dyDescent="0.3">
      <c r="A14" s="56">
        <v>5</v>
      </c>
      <c r="B14" s="43"/>
      <c r="C14" s="186"/>
      <c r="D14" s="186"/>
      <c r="E14" s="175"/>
      <c r="F14" s="187"/>
    </row>
    <row r="15" spans="1:6" x14ac:dyDescent="0.3">
      <c r="A15" s="56">
        <v>6</v>
      </c>
      <c r="B15" s="43"/>
      <c r="C15" s="186"/>
      <c r="D15" s="186"/>
      <c r="E15" s="175"/>
      <c r="F15" s="187"/>
    </row>
    <row r="18" spans="2:2" ht="14.5" x14ac:dyDescent="0.35">
      <c r="B18" s="5"/>
    </row>
    <row r="20" spans="2:2" x14ac:dyDescent="0.3">
      <c r="B20" s="18"/>
    </row>
  </sheetData>
  <mergeCells count="4">
    <mergeCell ref="B2:E3"/>
    <mergeCell ref="C4:E4"/>
    <mergeCell ref="C5:E5"/>
    <mergeCell ref="B8:F8"/>
  </mergeCell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20D9-59B8-419D-8780-8AADA1B09796}">
  <sheetPr>
    <tabColor theme="5" tint="0.39997558519241921"/>
  </sheetPr>
  <dimension ref="A1:E20"/>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14.26953125" style="4"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5" ht="14.5" thickBot="1" x14ac:dyDescent="0.35"/>
    <row r="2" spans="1:5" ht="14.9" customHeight="1" x14ac:dyDescent="0.3">
      <c r="B2" s="421" t="s">
        <v>29</v>
      </c>
      <c r="C2" s="422"/>
      <c r="D2" s="422"/>
      <c r="E2" s="423"/>
    </row>
    <row r="3" spans="1:5" ht="15.65" customHeight="1" thickBot="1" x14ac:dyDescent="0.35">
      <c r="B3" s="424"/>
      <c r="C3" s="425"/>
      <c r="D3" s="425"/>
      <c r="E3" s="426"/>
    </row>
    <row r="4" spans="1:5" ht="20.5" thickBot="1" x14ac:dyDescent="0.35">
      <c r="B4" s="1" t="s">
        <v>40</v>
      </c>
      <c r="C4" s="412" t="str">
        <f>Guidance!C3:F3</f>
        <v>TS0002</v>
      </c>
      <c r="D4" s="413"/>
      <c r="E4" s="414"/>
    </row>
    <row r="5" spans="1:5" ht="20.5" thickBot="1" x14ac:dyDescent="0.35">
      <c r="B5" s="2" t="s">
        <v>42</v>
      </c>
      <c r="C5" s="412" t="str">
        <f>Guidance!C4:F4</f>
        <v>Company Inc.</v>
      </c>
      <c r="D5" s="413"/>
      <c r="E5" s="414"/>
    </row>
    <row r="6" spans="1:5" ht="20" x14ac:dyDescent="0.3">
      <c r="B6" s="105"/>
      <c r="C6" s="20"/>
      <c r="D6" s="20"/>
      <c r="E6" s="20"/>
    </row>
    <row r="7" spans="1:5" ht="14.5" thickBot="1" x14ac:dyDescent="0.35"/>
    <row r="8" spans="1:5" ht="15.65" customHeight="1" thickBot="1" x14ac:dyDescent="0.35">
      <c r="B8" s="515" t="s">
        <v>415</v>
      </c>
      <c r="C8" s="516"/>
      <c r="D8" s="516"/>
      <c r="E8" s="517"/>
    </row>
    <row r="9" spans="1:5" s="56" customFormat="1" ht="41.5" customHeight="1" x14ac:dyDescent="0.35">
      <c r="A9" s="55" t="s">
        <v>307</v>
      </c>
      <c r="B9" s="55" t="s">
        <v>416</v>
      </c>
      <c r="C9" s="55" t="s">
        <v>407</v>
      </c>
      <c r="D9" s="181" t="s">
        <v>408</v>
      </c>
      <c r="E9" s="55" t="s">
        <v>409</v>
      </c>
    </row>
    <row r="10" spans="1:5" s="18" customFormat="1" x14ac:dyDescent="0.35">
      <c r="A10" s="52">
        <v>1</v>
      </c>
      <c r="B10" s="182"/>
      <c r="C10" s="183"/>
      <c r="D10" s="183"/>
      <c r="E10" s="184"/>
    </row>
    <row r="11" spans="1:5" x14ac:dyDescent="0.3">
      <c r="A11" s="56">
        <v>2</v>
      </c>
      <c r="B11" s="43"/>
      <c r="C11" s="186"/>
      <c r="D11" s="186"/>
      <c r="E11" s="175"/>
    </row>
    <row r="12" spans="1:5" x14ac:dyDescent="0.3">
      <c r="A12" s="56">
        <v>3</v>
      </c>
      <c r="B12" s="43"/>
      <c r="C12" s="186"/>
      <c r="D12" s="186"/>
      <c r="E12" s="175"/>
    </row>
    <row r="13" spans="1:5" x14ac:dyDescent="0.3">
      <c r="A13" s="56">
        <v>4</v>
      </c>
      <c r="B13" s="43"/>
      <c r="C13" s="186"/>
      <c r="D13" s="186"/>
      <c r="E13" s="175"/>
    </row>
    <row r="14" spans="1:5" x14ac:dyDescent="0.3">
      <c r="A14" s="56">
        <v>5</v>
      </c>
      <c r="B14" s="43"/>
      <c r="C14" s="186"/>
      <c r="D14" s="186"/>
      <c r="E14" s="175"/>
    </row>
    <row r="15" spans="1:5" x14ac:dyDescent="0.3">
      <c r="A15" s="56">
        <v>6</v>
      </c>
      <c r="B15" s="43"/>
      <c r="C15" s="186"/>
      <c r="D15" s="186"/>
      <c r="E15" s="175"/>
    </row>
    <row r="18" spans="2:2" ht="14.5" x14ac:dyDescent="0.35">
      <c r="B18" s="5"/>
    </row>
    <row r="20" spans="2:2" x14ac:dyDescent="0.3">
      <c r="B20" s="18"/>
    </row>
  </sheetData>
  <mergeCells count="4">
    <mergeCell ref="B2:E3"/>
    <mergeCell ref="C4:E4"/>
    <mergeCell ref="C5:E5"/>
    <mergeCell ref="B8:E8"/>
  </mergeCell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738E0-2F26-4C72-9A0F-A4792625FF35}">
  <sheetPr>
    <tabColor theme="5" tint="0.39997558519241921"/>
  </sheetPr>
  <dimension ref="A1:G20"/>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14.26953125" style="4"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7" ht="14.5" thickBot="1" x14ac:dyDescent="0.35"/>
    <row r="2" spans="1:7" ht="14.9" customHeight="1" x14ac:dyDescent="0.3">
      <c r="B2" s="421" t="s">
        <v>30</v>
      </c>
      <c r="C2" s="422"/>
      <c r="D2" s="422"/>
      <c r="E2" s="423"/>
    </row>
    <row r="3" spans="1:7" ht="15.65" customHeight="1" thickBot="1" x14ac:dyDescent="0.35">
      <c r="B3" s="424"/>
      <c r="C3" s="425"/>
      <c r="D3" s="425"/>
      <c r="E3" s="426"/>
    </row>
    <row r="4" spans="1:7" ht="20.5" thickBot="1" x14ac:dyDescent="0.35">
      <c r="B4" s="1" t="s">
        <v>40</v>
      </c>
      <c r="C4" s="412" t="str">
        <f>Guidance!C3:F3</f>
        <v>TS0002</v>
      </c>
      <c r="D4" s="413"/>
      <c r="E4" s="414"/>
    </row>
    <row r="5" spans="1:7" ht="20.5" thickBot="1" x14ac:dyDescent="0.35">
      <c r="B5" s="2" t="s">
        <v>42</v>
      </c>
      <c r="C5" s="412" t="str">
        <f>Guidance!C4:F4</f>
        <v>Company Inc.</v>
      </c>
      <c r="D5" s="413"/>
      <c r="E5" s="414"/>
    </row>
    <row r="6" spans="1:7" ht="20" x14ac:dyDescent="0.3">
      <c r="B6" s="105"/>
      <c r="C6" s="20"/>
      <c r="D6" s="20"/>
      <c r="E6" s="20"/>
    </row>
    <row r="7" spans="1:7" ht="14.5" thickBot="1" x14ac:dyDescent="0.35"/>
    <row r="8" spans="1:7" ht="15.65" customHeight="1" thickBot="1" x14ac:dyDescent="0.35">
      <c r="B8" s="515" t="s">
        <v>417</v>
      </c>
      <c r="C8" s="516"/>
      <c r="D8" s="516"/>
      <c r="E8" s="516"/>
      <c r="F8" s="516"/>
      <c r="G8" s="517"/>
    </row>
    <row r="9" spans="1:7" s="56" customFormat="1" ht="41.5" customHeight="1" x14ac:dyDescent="0.35">
      <c r="A9" s="55" t="s">
        <v>307</v>
      </c>
      <c r="B9" s="55" t="s">
        <v>418</v>
      </c>
      <c r="C9" s="55" t="s">
        <v>419</v>
      </c>
      <c r="D9" s="181" t="s">
        <v>420</v>
      </c>
      <c r="E9" s="55" t="s">
        <v>421</v>
      </c>
      <c r="F9" s="188" t="s">
        <v>409</v>
      </c>
      <c r="G9" s="181" t="s">
        <v>408</v>
      </c>
    </row>
    <row r="10" spans="1:7" s="18" customFormat="1" x14ac:dyDescent="0.35">
      <c r="A10" s="52">
        <v>1</v>
      </c>
      <c r="B10" s="182"/>
      <c r="C10" s="183"/>
      <c r="D10" s="183"/>
      <c r="E10" s="184"/>
      <c r="F10" s="189"/>
      <c r="G10" s="189"/>
    </row>
    <row r="11" spans="1:7" x14ac:dyDescent="0.3">
      <c r="A11" s="56">
        <v>2</v>
      </c>
      <c r="B11" s="43"/>
      <c r="C11" s="186"/>
      <c r="D11" s="186"/>
      <c r="E11" s="175"/>
      <c r="F11" s="189"/>
      <c r="G11" s="189"/>
    </row>
    <row r="12" spans="1:7" x14ac:dyDescent="0.3">
      <c r="A12" s="56">
        <v>3</v>
      </c>
      <c r="B12" s="43"/>
      <c r="C12" s="186"/>
      <c r="D12" s="186"/>
      <c r="E12" s="175"/>
      <c r="F12" s="189"/>
      <c r="G12" s="189"/>
    </row>
    <row r="13" spans="1:7" x14ac:dyDescent="0.3">
      <c r="A13" s="56">
        <v>4</v>
      </c>
      <c r="B13" s="43"/>
      <c r="C13" s="186"/>
      <c r="D13" s="186"/>
      <c r="E13" s="175"/>
      <c r="F13" s="189"/>
      <c r="G13" s="189"/>
    </row>
    <row r="14" spans="1:7" x14ac:dyDescent="0.3">
      <c r="A14" s="56">
        <v>5</v>
      </c>
      <c r="B14" s="43"/>
      <c r="C14" s="186"/>
      <c r="D14" s="186"/>
      <c r="E14" s="175"/>
      <c r="F14" s="189"/>
      <c r="G14" s="189"/>
    </row>
    <row r="15" spans="1:7" x14ac:dyDescent="0.3">
      <c r="A15" s="56">
        <v>6</v>
      </c>
      <c r="B15" s="43"/>
      <c r="C15" s="186"/>
      <c r="D15" s="186"/>
      <c r="E15" s="175"/>
      <c r="F15" s="189"/>
      <c r="G15" s="189"/>
    </row>
    <row r="18" spans="2:2" ht="14.5" x14ac:dyDescent="0.35">
      <c r="B18" s="5"/>
    </row>
    <row r="20" spans="2:2" x14ac:dyDescent="0.3">
      <c r="B20" s="18"/>
    </row>
  </sheetData>
  <mergeCells count="4">
    <mergeCell ref="B2:E3"/>
    <mergeCell ref="C4:E4"/>
    <mergeCell ref="C5:E5"/>
    <mergeCell ref="B8:G8"/>
  </mergeCell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DE6DE-0D71-419A-BA0A-37D9735D1B20}">
  <sheetPr>
    <tabColor theme="5" tint="0.39997558519241921"/>
  </sheetPr>
  <dimension ref="A1:H20"/>
  <sheetViews>
    <sheetView zoomScale="70" zoomScaleNormal="70" workbookViewId="0">
      <selection activeCell="B2" sqref="B2:G3"/>
    </sheetView>
  </sheetViews>
  <sheetFormatPr defaultColWidth="8.7265625" defaultRowHeight="14" x14ac:dyDescent="0.3"/>
  <cols>
    <col min="1" max="1" width="4.26953125" style="4" customWidth="1"/>
    <col min="2" max="2" width="33.1796875" style="4" customWidth="1"/>
    <col min="3" max="3" width="20.81640625" style="4" customWidth="1"/>
    <col min="4" max="4" width="22" style="4" customWidth="1"/>
    <col min="5" max="6" width="22.453125" style="4" customWidth="1"/>
    <col min="7" max="7" width="33.54296875" style="4" customWidth="1"/>
    <col min="8" max="8" width="25.453125" style="4" bestFit="1" customWidth="1"/>
    <col min="9" max="9" width="25.7265625" style="4" customWidth="1"/>
    <col min="10" max="10" width="14.26953125" style="4" customWidth="1"/>
    <col min="11" max="11" width="21.453125" style="4" customWidth="1"/>
    <col min="12" max="12" width="28.54296875" style="4" customWidth="1"/>
    <col min="13" max="13" width="36.81640625" style="4" customWidth="1"/>
    <col min="14" max="15" width="45.7265625" style="4" customWidth="1"/>
    <col min="16" max="16" width="17.26953125" style="4" customWidth="1"/>
    <col min="17" max="17" width="51.7265625" style="4" customWidth="1"/>
    <col min="18" max="26" width="17.26953125" style="4" customWidth="1"/>
    <col min="27" max="16384" width="8.7265625" style="4"/>
  </cols>
  <sheetData>
    <row r="1" spans="1:8" ht="14.5" thickBot="1" x14ac:dyDescent="0.35"/>
    <row r="2" spans="1:8" ht="14.9" customHeight="1" x14ac:dyDescent="0.3">
      <c r="B2" s="421" t="s">
        <v>31</v>
      </c>
      <c r="C2" s="422"/>
      <c r="D2" s="422"/>
      <c r="E2" s="423"/>
    </row>
    <row r="3" spans="1:8" ht="15.65" customHeight="1" thickBot="1" x14ac:dyDescent="0.35">
      <c r="B3" s="424"/>
      <c r="C3" s="425"/>
      <c r="D3" s="425"/>
      <c r="E3" s="426"/>
    </row>
    <row r="4" spans="1:8" ht="20.5" thickBot="1" x14ac:dyDescent="0.35">
      <c r="B4" s="1" t="s">
        <v>40</v>
      </c>
      <c r="C4" s="412" t="str">
        <f>Guidance!C3:F3</f>
        <v>TS0002</v>
      </c>
      <c r="D4" s="413"/>
      <c r="E4" s="414"/>
    </row>
    <row r="5" spans="1:8" ht="20.5" thickBot="1" x14ac:dyDescent="0.35">
      <c r="B5" s="2" t="s">
        <v>42</v>
      </c>
      <c r="C5" s="412" t="str">
        <f>Guidance!C4:F4</f>
        <v>Company Inc.</v>
      </c>
      <c r="D5" s="413"/>
      <c r="E5" s="414"/>
    </row>
    <row r="6" spans="1:8" ht="20" x14ac:dyDescent="0.3">
      <c r="B6" s="105"/>
      <c r="C6" s="20"/>
      <c r="D6" s="20"/>
      <c r="E6" s="20"/>
    </row>
    <row r="7" spans="1:8" ht="14.5" thickBot="1" x14ac:dyDescent="0.35"/>
    <row r="8" spans="1:8" ht="15.65" customHeight="1" thickBot="1" x14ac:dyDescent="0.35">
      <c r="B8" s="515" t="s">
        <v>422</v>
      </c>
      <c r="C8" s="516"/>
      <c r="D8" s="516"/>
      <c r="E8" s="516"/>
      <c r="F8" s="516"/>
      <c r="G8" s="516"/>
      <c r="H8" s="517"/>
    </row>
    <row r="9" spans="1:8" s="56" customFormat="1" ht="41.5" customHeight="1" x14ac:dyDescent="0.35">
      <c r="A9" s="55" t="s">
        <v>307</v>
      </c>
      <c r="B9" s="55" t="s">
        <v>423</v>
      </c>
      <c r="C9" s="55" t="s">
        <v>424</v>
      </c>
      <c r="D9" s="181" t="s">
        <v>420</v>
      </c>
      <c r="E9" s="55" t="s">
        <v>421</v>
      </c>
      <c r="F9" s="188" t="s">
        <v>409</v>
      </c>
      <c r="G9" s="181" t="s">
        <v>425</v>
      </c>
      <c r="H9" s="190" t="s">
        <v>408</v>
      </c>
    </row>
    <row r="10" spans="1:8" s="18" customFormat="1" x14ac:dyDescent="0.35">
      <c r="A10" s="52">
        <v>1</v>
      </c>
      <c r="B10" s="182"/>
      <c r="C10" s="183"/>
      <c r="D10" s="183"/>
      <c r="E10" s="184"/>
      <c r="F10" s="189"/>
      <c r="G10" s="189"/>
      <c r="H10" s="189"/>
    </row>
    <row r="11" spans="1:8" x14ac:dyDescent="0.3">
      <c r="A11" s="56">
        <v>2</v>
      </c>
      <c r="B11" s="43"/>
      <c r="C11" s="186"/>
      <c r="D11" s="186"/>
      <c r="E11" s="175"/>
      <c r="F11" s="189"/>
      <c r="G11" s="189"/>
      <c r="H11" s="189"/>
    </row>
    <row r="12" spans="1:8" x14ac:dyDescent="0.3">
      <c r="A12" s="56">
        <v>3</v>
      </c>
      <c r="B12" s="43"/>
      <c r="C12" s="186"/>
      <c r="D12" s="186"/>
      <c r="E12" s="175"/>
      <c r="F12" s="189"/>
      <c r="G12" s="189"/>
      <c r="H12" s="189"/>
    </row>
    <row r="13" spans="1:8" x14ac:dyDescent="0.3">
      <c r="A13" s="56">
        <v>4</v>
      </c>
      <c r="B13" s="43"/>
      <c r="C13" s="186"/>
      <c r="D13" s="186"/>
      <c r="E13" s="175"/>
      <c r="F13" s="189"/>
      <c r="G13" s="189"/>
      <c r="H13" s="189"/>
    </row>
    <row r="14" spans="1:8" x14ac:dyDescent="0.3">
      <c r="A14" s="56">
        <v>5</v>
      </c>
      <c r="B14" s="43"/>
      <c r="C14" s="186"/>
      <c r="D14" s="186"/>
      <c r="E14" s="175"/>
      <c r="F14" s="189"/>
      <c r="G14" s="189"/>
      <c r="H14" s="189"/>
    </row>
    <row r="15" spans="1:8" x14ac:dyDescent="0.3">
      <c r="A15" s="56">
        <v>6</v>
      </c>
      <c r="B15" s="43"/>
      <c r="C15" s="186"/>
      <c r="D15" s="186"/>
      <c r="E15" s="175"/>
      <c r="F15" s="189"/>
      <c r="G15" s="189"/>
      <c r="H15" s="189"/>
    </row>
    <row r="18" spans="2:2" ht="14.5" x14ac:dyDescent="0.35">
      <c r="B18" s="5"/>
    </row>
    <row r="20" spans="2:2" x14ac:dyDescent="0.3">
      <c r="B20" s="18"/>
    </row>
  </sheetData>
  <mergeCells count="4">
    <mergeCell ref="B2:E3"/>
    <mergeCell ref="C4:E4"/>
    <mergeCell ref="C5:E5"/>
    <mergeCell ref="B8:H8"/>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K41"/>
  <sheetViews>
    <sheetView zoomScale="70" zoomScaleNormal="70" workbookViewId="0">
      <selection activeCell="B2" sqref="B2:D3"/>
    </sheetView>
  </sheetViews>
  <sheetFormatPr defaultRowHeight="14.5" x14ac:dyDescent="0.35"/>
  <cols>
    <col min="1" max="1" width="4.7265625" customWidth="1"/>
    <col min="2" max="11" width="24.453125" customWidth="1"/>
  </cols>
  <sheetData>
    <row r="1" spans="2:11" ht="15" thickBot="1" x14ac:dyDescent="0.4"/>
    <row r="2" spans="2:11" ht="15" thickBot="1" x14ac:dyDescent="0.4">
      <c r="B2" s="421" t="s">
        <v>2</v>
      </c>
      <c r="C2" s="422"/>
      <c r="D2" s="423"/>
      <c r="F2" s="427" t="s">
        <v>70</v>
      </c>
      <c r="G2" s="428"/>
      <c r="H2" s="429"/>
    </row>
    <row r="3" spans="2:11" ht="15" thickBot="1" x14ac:dyDescent="0.4">
      <c r="B3" s="424"/>
      <c r="C3" s="425"/>
      <c r="D3" s="426"/>
      <c r="F3" s="176" t="s">
        <v>71</v>
      </c>
      <c r="G3" s="430"/>
      <c r="H3" s="431"/>
    </row>
    <row r="4" spans="2:11" ht="27" thickBot="1" x14ac:dyDescent="0.4">
      <c r="B4" s="7" t="s">
        <v>40</v>
      </c>
      <c r="C4" s="412" t="str">
        <f>Guidance!C3:F3</f>
        <v>TS0002</v>
      </c>
      <c r="D4" s="414"/>
      <c r="E4" s="8"/>
      <c r="F4" s="177" t="s">
        <v>72</v>
      </c>
      <c r="G4" s="432"/>
      <c r="H4" s="433"/>
      <c r="K4" s="4"/>
    </row>
    <row r="5" spans="2:11" ht="20.5" thickBot="1" x14ac:dyDescent="0.4">
      <c r="B5" s="9" t="s">
        <v>42</v>
      </c>
      <c r="C5" s="412" t="str">
        <f>Guidance!C4:F4</f>
        <v>Company Inc.</v>
      </c>
      <c r="D5" s="414"/>
      <c r="E5" s="8"/>
      <c r="F5" s="8"/>
      <c r="G5" s="4"/>
      <c r="K5" s="4"/>
    </row>
    <row r="6" spans="2:11" ht="15" thickBot="1" x14ac:dyDescent="0.4">
      <c r="B6" s="4"/>
      <c r="C6" s="4"/>
      <c r="D6" s="4"/>
      <c r="E6" s="4"/>
      <c r="F6" s="4"/>
      <c r="G6" s="4"/>
      <c r="H6" s="4"/>
      <c r="I6" s="4"/>
      <c r="J6" s="4"/>
      <c r="K6" s="4"/>
    </row>
    <row r="7" spans="2:11" ht="15" thickBot="1" x14ac:dyDescent="0.4">
      <c r="B7" s="418" t="s">
        <v>73</v>
      </c>
      <c r="C7" s="419"/>
      <c r="D7" s="419"/>
      <c r="E7" s="419"/>
      <c r="F7" s="419"/>
      <c r="G7" s="420"/>
      <c r="H7" s="224" t="s">
        <v>74</v>
      </c>
      <c r="I7" s="418" t="s">
        <v>75</v>
      </c>
      <c r="J7" s="419"/>
      <c r="K7" s="420"/>
    </row>
    <row r="8" spans="2:11" ht="65.900000000000006" customHeight="1" thickBot="1" x14ac:dyDescent="0.4">
      <c r="B8" s="10" t="s">
        <v>76</v>
      </c>
      <c r="C8" s="10" t="s">
        <v>77</v>
      </c>
      <c r="D8" s="10" t="s">
        <v>78</v>
      </c>
      <c r="E8" s="10" t="s">
        <v>79</v>
      </c>
      <c r="F8" s="10" t="s">
        <v>80</v>
      </c>
      <c r="G8" s="10" t="s">
        <v>81</v>
      </c>
      <c r="H8" s="11" t="s">
        <v>82</v>
      </c>
      <c r="I8" s="33" t="s">
        <v>83</v>
      </c>
      <c r="J8" s="178" t="s">
        <v>84</v>
      </c>
      <c r="K8" s="179" t="s">
        <v>85</v>
      </c>
    </row>
    <row r="9" spans="2:11" ht="50.15" customHeight="1" x14ac:dyDescent="0.35">
      <c r="B9" s="12"/>
      <c r="C9" s="12"/>
      <c r="D9" s="12"/>
      <c r="E9" s="13"/>
      <c r="F9" s="12"/>
      <c r="G9" s="12"/>
      <c r="H9" s="12"/>
      <c r="I9" s="15"/>
      <c r="J9" s="15"/>
      <c r="K9" s="17"/>
    </row>
    <row r="10" spans="2:11" ht="50.15" customHeight="1" x14ac:dyDescent="0.35">
      <c r="B10" s="302"/>
      <c r="C10" s="303"/>
      <c r="D10" s="303"/>
      <c r="E10" s="302"/>
      <c r="F10" s="302"/>
      <c r="G10" s="302"/>
      <c r="H10" s="302"/>
      <c r="I10" s="304"/>
      <c r="J10" s="304"/>
      <c r="K10" s="17"/>
    </row>
    <row r="11" spans="2:11" ht="50.15" customHeight="1" x14ac:dyDescent="0.35">
      <c r="B11" s="302"/>
      <c r="C11" s="302"/>
      <c r="D11" s="302"/>
      <c r="E11" s="302"/>
      <c r="F11" s="302"/>
      <c r="G11" s="302"/>
      <c r="H11" s="302"/>
      <c r="I11" s="304"/>
      <c r="J11" s="304"/>
      <c r="K11" s="17"/>
    </row>
    <row r="12" spans="2:11" ht="50.15" customHeight="1" x14ac:dyDescent="0.35">
      <c r="B12" s="302"/>
      <c r="C12" s="302"/>
      <c r="D12" s="302"/>
      <c r="E12" s="302"/>
      <c r="F12" s="302"/>
      <c r="G12" s="302"/>
      <c r="H12" s="302"/>
      <c r="I12" s="304"/>
      <c r="J12" s="304"/>
      <c r="K12" s="17"/>
    </row>
    <row r="13" spans="2:11" ht="50.15" customHeight="1" x14ac:dyDescent="0.35">
      <c r="B13" s="302"/>
      <c r="C13" s="302"/>
      <c r="D13" s="302"/>
      <c r="E13" s="302"/>
      <c r="F13" s="302"/>
      <c r="G13" s="302"/>
      <c r="H13" s="302"/>
      <c r="I13" s="304"/>
      <c r="J13" s="304"/>
      <c r="K13" s="17"/>
    </row>
    <row r="14" spans="2:11" ht="50.15" customHeight="1" x14ac:dyDescent="0.35">
      <c r="B14" s="302"/>
      <c r="C14" s="302"/>
      <c r="D14" s="302"/>
      <c r="E14" s="302"/>
      <c r="F14" s="302"/>
      <c r="G14" s="302"/>
      <c r="H14" s="302"/>
      <c r="I14" s="304"/>
      <c r="J14" s="304"/>
      <c r="K14" s="17"/>
    </row>
    <row r="15" spans="2:11" ht="50.15" customHeight="1" x14ac:dyDescent="0.35">
      <c r="B15" s="302"/>
      <c r="C15" s="302"/>
      <c r="D15" s="302"/>
      <c r="E15" s="302"/>
      <c r="F15" s="302"/>
      <c r="G15" s="302"/>
      <c r="H15" s="302"/>
      <c r="I15" s="304"/>
      <c r="J15" s="304"/>
      <c r="K15" s="17"/>
    </row>
    <row r="16" spans="2:11" ht="50.15" customHeight="1" x14ac:dyDescent="0.35">
      <c r="B16" s="302"/>
      <c r="C16" s="302"/>
      <c r="D16" s="302"/>
      <c r="E16" s="302"/>
      <c r="F16" s="302"/>
      <c r="G16" s="302"/>
      <c r="H16" s="302"/>
      <c r="I16" s="304"/>
      <c r="J16" s="304"/>
      <c r="K16" s="17"/>
    </row>
    <row r="17" spans="2:11" ht="50.15" customHeight="1" x14ac:dyDescent="0.35">
      <c r="B17" s="302"/>
      <c r="C17" s="302"/>
      <c r="D17" s="302"/>
      <c r="E17" s="302"/>
      <c r="F17" s="302"/>
      <c r="G17" s="302"/>
      <c r="H17" s="302"/>
      <c r="I17" s="304"/>
      <c r="J17" s="304"/>
      <c r="K17" s="17"/>
    </row>
    <row r="18" spans="2:11" ht="50.15" customHeight="1" x14ac:dyDescent="0.35">
      <c r="B18" s="302"/>
      <c r="C18" s="302"/>
      <c r="D18" s="302"/>
      <c r="E18" s="302"/>
      <c r="F18" s="302"/>
      <c r="G18" s="302"/>
      <c r="H18" s="302"/>
      <c r="I18" s="304"/>
      <c r="J18" s="304"/>
      <c r="K18" s="17"/>
    </row>
    <row r="19" spans="2:11" ht="50.15" customHeight="1" x14ac:dyDescent="0.35">
      <c r="B19" s="302"/>
      <c r="C19" s="302"/>
      <c r="D19" s="302"/>
      <c r="E19" s="302"/>
      <c r="F19" s="302"/>
      <c r="G19" s="302"/>
      <c r="H19" s="302"/>
      <c r="I19" s="304"/>
      <c r="J19" s="304"/>
      <c r="K19" s="17"/>
    </row>
    <row r="20" spans="2:11" ht="50.15" customHeight="1" x14ac:dyDescent="0.35">
      <c r="B20" s="302"/>
      <c r="C20" s="302"/>
      <c r="D20" s="302"/>
      <c r="E20" s="302"/>
      <c r="F20" s="302"/>
      <c r="G20" s="302"/>
      <c r="H20" s="302"/>
      <c r="I20" s="304"/>
      <c r="J20" s="304"/>
      <c r="K20" s="17"/>
    </row>
    <row r="21" spans="2:11" ht="50.15" customHeight="1" x14ac:dyDescent="0.35">
      <c r="B21" s="302"/>
      <c r="C21" s="302"/>
      <c r="D21" s="302"/>
      <c r="E21" s="302"/>
      <c r="F21" s="302"/>
      <c r="G21" s="302"/>
      <c r="H21" s="302"/>
      <c r="I21" s="304"/>
      <c r="J21" s="304"/>
      <c r="K21" s="17"/>
    </row>
    <row r="22" spans="2:11" ht="50.15" customHeight="1" x14ac:dyDescent="0.35">
      <c r="B22" s="302"/>
      <c r="C22" s="302"/>
      <c r="D22" s="302"/>
      <c r="E22" s="302"/>
      <c r="F22" s="302"/>
      <c r="G22" s="302"/>
      <c r="H22" s="302"/>
      <c r="I22" s="304"/>
      <c r="J22" s="304"/>
      <c r="K22" s="17"/>
    </row>
    <row r="23" spans="2:11" ht="50.15" customHeight="1" x14ac:dyDescent="0.35">
      <c r="B23" s="302"/>
      <c r="C23" s="302"/>
      <c r="D23" s="302"/>
      <c r="E23" s="302"/>
      <c r="F23" s="302"/>
      <c r="G23" s="302"/>
      <c r="H23" s="302"/>
      <c r="I23" s="304"/>
      <c r="J23" s="304"/>
      <c r="K23" s="17"/>
    </row>
    <row r="24" spans="2:11" ht="28" customHeight="1" x14ac:dyDescent="0.35">
      <c r="B24" s="18"/>
      <c r="C24" s="18"/>
      <c r="D24" s="18"/>
      <c r="E24" s="18"/>
      <c r="F24" s="18"/>
      <c r="G24" s="18"/>
      <c r="H24" s="18"/>
      <c r="I24" s="18"/>
      <c r="J24" s="18"/>
      <c r="K24" s="18"/>
    </row>
    <row r="25" spans="2:11" ht="28" customHeight="1" x14ac:dyDescent="0.35">
      <c r="B25" s="18"/>
      <c r="C25" s="18"/>
      <c r="D25" s="18"/>
      <c r="E25" s="18"/>
      <c r="F25" s="18"/>
      <c r="G25" s="18"/>
      <c r="H25" s="18"/>
      <c r="I25" s="18"/>
      <c r="J25" s="18"/>
      <c r="K25" s="18"/>
    </row>
    <row r="26" spans="2:11" ht="28" customHeight="1" x14ac:dyDescent="0.35">
      <c r="B26" s="18"/>
      <c r="C26" s="18"/>
      <c r="D26" s="18"/>
      <c r="E26" s="18"/>
      <c r="F26" s="18"/>
      <c r="G26" s="18"/>
      <c r="H26" s="18"/>
      <c r="I26" s="18"/>
      <c r="J26" s="18"/>
      <c r="K26" s="18"/>
    </row>
    <row r="27" spans="2:11" ht="28" customHeight="1" x14ac:dyDescent="0.35">
      <c r="B27" s="18"/>
      <c r="C27" s="18"/>
      <c r="D27" s="18"/>
      <c r="E27" s="18"/>
      <c r="F27" s="18"/>
      <c r="G27" s="18"/>
      <c r="H27" s="18"/>
      <c r="I27" s="18"/>
      <c r="J27" s="18"/>
      <c r="K27" s="18"/>
    </row>
    <row r="28" spans="2:11" ht="28" customHeight="1" x14ac:dyDescent="0.35">
      <c r="B28" s="18"/>
      <c r="C28" s="18"/>
      <c r="D28" s="18"/>
      <c r="E28" s="18"/>
      <c r="F28" s="18"/>
      <c r="G28" s="18"/>
      <c r="H28" s="18"/>
      <c r="I28" s="18"/>
      <c r="J28" s="18"/>
      <c r="K28" s="18"/>
    </row>
    <row r="29" spans="2:11" ht="28" customHeight="1" x14ac:dyDescent="0.35">
      <c r="B29" s="18"/>
      <c r="C29" s="18"/>
      <c r="D29" s="18"/>
      <c r="E29" s="18"/>
      <c r="F29" s="18"/>
      <c r="G29" s="18"/>
      <c r="H29" s="18"/>
      <c r="I29" s="18"/>
      <c r="J29" s="18"/>
      <c r="K29" s="18"/>
    </row>
    <row r="30" spans="2:11" ht="28" customHeight="1" x14ac:dyDescent="0.35">
      <c r="B30" s="18"/>
      <c r="C30" s="18"/>
      <c r="D30" s="18"/>
      <c r="E30" s="18"/>
      <c r="F30" s="18"/>
      <c r="G30" s="18"/>
      <c r="H30" s="18"/>
      <c r="I30" s="18"/>
      <c r="J30" s="18"/>
      <c r="K30" s="18"/>
    </row>
    <row r="31" spans="2:11" ht="28" customHeight="1" x14ac:dyDescent="0.35">
      <c r="B31" s="18"/>
      <c r="C31" s="18"/>
      <c r="D31" s="18"/>
      <c r="E31" s="18"/>
      <c r="F31" s="18"/>
      <c r="G31" s="18"/>
      <c r="H31" s="18"/>
      <c r="I31" s="18"/>
      <c r="J31" s="18"/>
      <c r="K31" s="18"/>
    </row>
    <row r="32" spans="2:11" ht="28" customHeight="1" x14ac:dyDescent="0.35">
      <c r="B32" s="18"/>
      <c r="C32" s="18"/>
      <c r="D32" s="18"/>
      <c r="E32" s="18"/>
      <c r="F32" s="18"/>
      <c r="G32" s="18"/>
      <c r="H32" s="18"/>
      <c r="I32" s="18"/>
      <c r="J32" s="18"/>
      <c r="K32" s="18"/>
    </row>
    <row r="33" spans="2:11" ht="28" customHeight="1" x14ac:dyDescent="0.35">
      <c r="B33" s="18"/>
      <c r="C33" s="18"/>
      <c r="D33" s="18"/>
      <c r="E33" s="18"/>
      <c r="F33" s="18"/>
      <c r="G33" s="18"/>
      <c r="H33" s="18"/>
      <c r="I33" s="18"/>
      <c r="J33" s="18"/>
      <c r="K33" s="18"/>
    </row>
    <row r="34" spans="2:11" ht="28" customHeight="1" x14ac:dyDescent="0.35">
      <c r="B34" s="18"/>
      <c r="C34" s="18"/>
      <c r="D34" s="18"/>
      <c r="E34" s="18"/>
      <c r="F34" s="18"/>
      <c r="G34" s="18"/>
      <c r="H34" s="18"/>
      <c r="I34" s="18"/>
      <c r="J34" s="18"/>
      <c r="K34" s="18"/>
    </row>
    <row r="35" spans="2:11" ht="28" customHeight="1" x14ac:dyDescent="0.35">
      <c r="B35" s="18"/>
      <c r="C35" s="18"/>
      <c r="D35" s="18"/>
      <c r="E35" s="18"/>
      <c r="F35" s="18"/>
      <c r="G35" s="18"/>
      <c r="H35" s="18"/>
      <c r="I35" s="18"/>
      <c r="J35" s="18"/>
      <c r="K35" s="18"/>
    </row>
    <row r="36" spans="2:11" ht="28" customHeight="1" x14ac:dyDescent="0.35">
      <c r="B36" s="18"/>
      <c r="C36" s="18"/>
      <c r="D36" s="18"/>
      <c r="E36" s="18"/>
      <c r="F36" s="18"/>
      <c r="G36" s="18"/>
      <c r="H36" s="18"/>
      <c r="I36" s="18"/>
      <c r="J36" s="18"/>
      <c r="K36" s="18"/>
    </row>
    <row r="37" spans="2:11" ht="28" customHeight="1" x14ac:dyDescent="0.35">
      <c r="B37" s="18"/>
      <c r="C37" s="18"/>
      <c r="D37" s="18"/>
      <c r="E37" s="18"/>
      <c r="F37" s="18"/>
      <c r="G37" s="18"/>
      <c r="H37" s="18"/>
      <c r="I37" s="18"/>
      <c r="J37" s="18"/>
      <c r="K37" s="18"/>
    </row>
    <row r="38" spans="2:11" ht="28" customHeight="1" x14ac:dyDescent="0.35">
      <c r="B38" s="18"/>
      <c r="C38" s="18"/>
      <c r="D38" s="18"/>
      <c r="E38" s="18"/>
      <c r="F38" s="18"/>
      <c r="G38" s="18"/>
      <c r="H38" s="18"/>
      <c r="I38" s="18"/>
      <c r="J38" s="18"/>
      <c r="K38" s="18"/>
    </row>
    <row r="39" spans="2:11" ht="28" customHeight="1" x14ac:dyDescent="0.35">
      <c r="B39" s="18"/>
      <c r="C39" s="18"/>
      <c r="D39" s="18"/>
      <c r="E39" s="18"/>
      <c r="F39" s="18"/>
      <c r="G39" s="18"/>
      <c r="H39" s="18"/>
      <c r="I39" s="18"/>
      <c r="J39" s="18"/>
      <c r="K39" s="18"/>
    </row>
    <row r="40" spans="2:11" ht="28" customHeight="1" x14ac:dyDescent="0.35">
      <c r="B40" s="18"/>
      <c r="C40" s="18"/>
      <c r="D40" s="18"/>
      <c r="E40" s="18"/>
      <c r="F40" s="18"/>
      <c r="G40" s="18"/>
      <c r="H40" s="18"/>
      <c r="I40" s="18"/>
      <c r="J40" s="18"/>
      <c r="K40" s="18"/>
    </row>
    <row r="41" spans="2:11" ht="28" customHeight="1" x14ac:dyDescent="0.35">
      <c r="B41" s="18"/>
      <c r="C41" s="18"/>
      <c r="D41" s="18"/>
      <c r="E41" s="18"/>
      <c r="F41" s="18"/>
      <c r="G41" s="18"/>
      <c r="H41" s="18"/>
      <c r="I41" s="18"/>
      <c r="J41" s="18"/>
      <c r="K41" s="18"/>
    </row>
  </sheetData>
  <mergeCells count="8">
    <mergeCell ref="I7:K7"/>
    <mergeCell ref="C5:D5"/>
    <mergeCell ref="B7:G7"/>
    <mergeCell ref="B2:D3"/>
    <mergeCell ref="F2:H2"/>
    <mergeCell ref="G3:H3"/>
    <mergeCell ref="C4:D4"/>
    <mergeCell ref="G4:H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184A-F457-4C1B-8822-8CE5A589A701}">
  <sheetPr>
    <tabColor theme="5" tint="0.39997558519241921"/>
  </sheetPr>
  <dimension ref="A1:K28"/>
  <sheetViews>
    <sheetView zoomScale="70" zoomScaleNormal="70" workbookViewId="0">
      <selection activeCell="B2" sqref="B2:G3"/>
    </sheetView>
  </sheetViews>
  <sheetFormatPr defaultColWidth="8.7265625" defaultRowHeight="14" x14ac:dyDescent="0.3"/>
  <cols>
    <col min="1" max="1" width="4.26953125" style="4" customWidth="1"/>
    <col min="2" max="2" width="24.453125" style="4" customWidth="1"/>
    <col min="3" max="3" width="17" style="4" customWidth="1"/>
    <col min="4" max="4" width="22.26953125" style="4" customWidth="1"/>
    <col min="5" max="5" width="15.54296875" style="4" customWidth="1"/>
    <col min="6" max="6" width="14.7265625" style="4" customWidth="1"/>
    <col min="7" max="7" width="17.7265625" style="4" customWidth="1"/>
    <col min="8" max="8" width="17.26953125" style="4" customWidth="1"/>
    <col min="9" max="9" width="15.7265625" style="4" customWidth="1"/>
    <col min="10" max="10" width="17.26953125" style="4" customWidth="1"/>
    <col min="11" max="11" width="18.81640625" style="4" customWidth="1"/>
    <col min="12" max="17" width="17.26953125" style="4" customWidth="1"/>
    <col min="18" max="16384" width="8.7265625" style="4"/>
  </cols>
  <sheetData>
    <row r="1" spans="1:11" ht="14.5" thickBot="1" x14ac:dyDescent="0.35"/>
    <row r="2" spans="1:11" ht="14.9" customHeight="1" x14ac:dyDescent="0.3">
      <c r="B2" s="421" t="s">
        <v>32</v>
      </c>
      <c r="C2" s="422"/>
      <c r="D2" s="422"/>
      <c r="E2" s="423"/>
    </row>
    <row r="3" spans="1:11" ht="15.65" customHeight="1" thickBot="1" x14ac:dyDescent="0.35">
      <c r="B3" s="424"/>
      <c r="C3" s="425"/>
      <c r="D3" s="425"/>
      <c r="E3" s="426"/>
    </row>
    <row r="4" spans="1:11" ht="20.5" thickBot="1" x14ac:dyDescent="0.35">
      <c r="B4" s="1" t="s">
        <v>40</v>
      </c>
      <c r="C4" s="412" t="str">
        <f>Guidance!C3:F3</f>
        <v>TS0002</v>
      </c>
      <c r="D4" s="413"/>
      <c r="E4" s="414"/>
    </row>
    <row r="5" spans="1:11" ht="20.5" thickBot="1" x14ac:dyDescent="0.35">
      <c r="B5" s="2" t="s">
        <v>42</v>
      </c>
      <c r="C5" s="412" t="str">
        <f>Guidance!C4:F4</f>
        <v>Company Inc.</v>
      </c>
      <c r="D5" s="413"/>
      <c r="E5" s="414"/>
    </row>
    <row r="6" spans="1:11" ht="20.5" thickBot="1" x14ac:dyDescent="0.35">
      <c r="B6" s="105"/>
      <c r="C6" s="20"/>
      <c r="D6" s="20"/>
      <c r="E6" s="20"/>
    </row>
    <row r="7" spans="1:11" ht="15.65" customHeight="1" thickBot="1" x14ac:dyDescent="0.35">
      <c r="B7" s="515" t="s">
        <v>426</v>
      </c>
      <c r="C7" s="517"/>
      <c r="D7" s="515" t="s">
        <v>427</v>
      </c>
      <c r="E7" s="517"/>
      <c r="F7" s="515" t="s">
        <v>428</v>
      </c>
      <c r="G7" s="516"/>
      <c r="H7" s="516"/>
      <c r="I7" s="516"/>
      <c r="J7" s="516"/>
      <c r="K7" s="517"/>
    </row>
    <row r="8" spans="1:11" s="56" customFormat="1" ht="41.5" customHeight="1" x14ac:dyDescent="0.35">
      <c r="A8" s="354" t="s">
        <v>307</v>
      </c>
      <c r="B8" s="191" t="s">
        <v>429</v>
      </c>
      <c r="C8" s="191" t="s">
        <v>430</v>
      </c>
      <c r="D8" s="191" t="s">
        <v>431</v>
      </c>
      <c r="E8" s="192" t="s">
        <v>432</v>
      </c>
      <c r="F8" s="192" t="s">
        <v>433</v>
      </c>
      <c r="G8" s="192" t="s">
        <v>434</v>
      </c>
      <c r="H8" s="192" t="s">
        <v>435</v>
      </c>
      <c r="I8" s="192" t="s">
        <v>436</v>
      </c>
      <c r="J8" s="192" t="s">
        <v>437</v>
      </c>
      <c r="K8" s="192" t="s">
        <v>438</v>
      </c>
    </row>
    <row r="9" spans="1:11" s="18" customFormat="1" x14ac:dyDescent="0.35">
      <c r="A9" s="52">
        <v>1</v>
      </c>
      <c r="B9" s="182"/>
      <c r="C9" s="184"/>
      <c r="D9" s="193"/>
      <c r="E9" s="184"/>
      <c r="F9" s="55"/>
      <c r="G9" s="194"/>
      <c r="H9" s="194"/>
      <c r="I9" s="195"/>
      <c r="J9" s="195"/>
      <c r="K9" s="196"/>
    </row>
    <row r="17" spans="2:9" x14ac:dyDescent="0.3">
      <c r="B17" s="6"/>
      <c r="C17" s="6"/>
      <c r="D17" s="6"/>
      <c r="E17" s="6"/>
      <c r="F17" s="6"/>
      <c r="G17" s="6"/>
      <c r="H17" s="6"/>
      <c r="I17" s="6"/>
    </row>
    <row r="20" spans="2:9" ht="15.5" x14ac:dyDescent="0.35">
      <c r="C20" s="41"/>
    </row>
    <row r="21" spans="2:9" ht="16" customHeight="1" x14ac:dyDescent="0.35">
      <c r="D21" s="41"/>
      <c r="E21" s="41"/>
    </row>
    <row r="28" spans="2:9" x14ac:dyDescent="0.3">
      <c r="B28" s="18"/>
    </row>
  </sheetData>
  <mergeCells count="6">
    <mergeCell ref="F7:K7"/>
    <mergeCell ref="B2:E3"/>
    <mergeCell ref="C4:E4"/>
    <mergeCell ref="C5:E5"/>
    <mergeCell ref="B7:C7"/>
    <mergeCell ref="D7:E7"/>
  </mergeCell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0E01-0304-409D-9762-4CBAF3E741BE}">
  <sheetPr>
    <tabColor theme="5" tint="0.39997558519241921"/>
  </sheetPr>
  <dimension ref="A1:P25"/>
  <sheetViews>
    <sheetView zoomScale="70" zoomScaleNormal="70" workbookViewId="0">
      <selection activeCell="B2" sqref="B2:G3"/>
    </sheetView>
  </sheetViews>
  <sheetFormatPr defaultColWidth="8.7265625" defaultRowHeight="14" x14ac:dyDescent="0.3"/>
  <cols>
    <col min="1" max="1" width="4.26953125" style="4" customWidth="1"/>
    <col min="2" max="2" width="28.26953125" style="4" customWidth="1"/>
    <col min="3" max="3" width="17" style="4" customWidth="1"/>
    <col min="4" max="4" width="30" style="4" customWidth="1"/>
    <col min="5" max="5" width="25.26953125" style="4" customWidth="1"/>
    <col min="6" max="6" width="15.26953125" style="4" customWidth="1"/>
    <col min="7" max="7" width="21.81640625" style="4" customWidth="1"/>
    <col min="8" max="8" width="21.7265625" style="4" customWidth="1"/>
    <col min="9" max="9" width="21.81640625" style="4" customWidth="1"/>
    <col min="10" max="10" width="15.7265625" style="4" customWidth="1"/>
    <col min="11" max="11" width="21.54296875" style="4" customWidth="1"/>
    <col min="12" max="12" width="18.81640625" style="4" customWidth="1"/>
    <col min="13" max="13" width="42.54296875" style="4" customWidth="1"/>
    <col min="14" max="14" width="28.1796875" style="4" customWidth="1"/>
    <col min="15" max="16" width="27.81640625" style="4" customWidth="1"/>
    <col min="17" max="22" width="17.26953125" style="4" customWidth="1"/>
    <col min="23" max="16384" width="8.7265625" style="4"/>
  </cols>
  <sheetData>
    <row r="1" spans="1:16" ht="14.5" thickBot="1" x14ac:dyDescent="0.35"/>
    <row r="2" spans="1:16" ht="14.9" customHeight="1" x14ac:dyDescent="0.3">
      <c r="B2" s="421" t="s">
        <v>33</v>
      </c>
      <c r="C2" s="422"/>
      <c r="D2" s="422"/>
      <c r="E2" s="422"/>
      <c r="F2" s="423"/>
    </row>
    <row r="3" spans="1:16" ht="15.65" customHeight="1" thickBot="1" x14ac:dyDescent="0.35">
      <c r="B3" s="424"/>
      <c r="C3" s="425"/>
      <c r="D3" s="425"/>
      <c r="E3" s="425"/>
      <c r="F3" s="426"/>
    </row>
    <row r="4" spans="1:16" ht="20.5" thickBot="1" x14ac:dyDescent="0.35">
      <c r="B4" s="1" t="s">
        <v>40</v>
      </c>
      <c r="C4" s="412" t="str">
        <f>Guidance!C3:F3</f>
        <v>TS0002</v>
      </c>
      <c r="D4" s="413"/>
      <c r="E4" s="413"/>
      <c r="F4" s="414"/>
    </row>
    <row r="5" spans="1:16" ht="20.5" thickBot="1" x14ac:dyDescent="0.35">
      <c r="B5" s="2" t="s">
        <v>42</v>
      </c>
      <c r="C5" s="412" t="str">
        <f>Guidance!C4:F4</f>
        <v>Company Inc.</v>
      </c>
      <c r="D5" s="413"/>
      <c r="E5" s="413"/>
      <c r="F5" s="414"/>
    </row>
    <row r="6" spans="1:16" ht="20.5" thickBot="1" x14ac:dyDescent="0.35">
      <c r="B6" s="105"/>
      <c r="C6" s="20"/>
      <c r="D6" s="20"/>
      <c r="E6" s="20"/>
      <c r="F6" s="20"/>
    </row>
    <row r="7" spans="1:16" ht="15.65" customHeight="1" thickBot="1" x14ac:dyDescent="0.35">
      <c r="B7" s="515" t="s">
        <v>439</v>
      </c>
      <c r="C7" s="516"/>
      <c r="D7" s="516"/>
      <c r="E7" s="517"/>
      <c r="F7" s="515" t="s">
        <v>440</v>
      </c>
      <c r="G7" s="516"/>
      <c r="H7" s="516"/>
      <c r="I7" s="516"/>
      <c r="J7" s="516"/>
      <c r="K7" s="516"/>
      <c r="L7" s="516"/>
      <c r="M7" s="517"/>
      <c r="N7" s="515" t="s">
        <v>441</v>
      </c>
      <c r="O7" s="516"/>
      <c r="P7" s="516"/>
    </row>
    <row r="8" spans="1:16" s="56" customFormat="1" ht="41.5" customHeight="1" x14ac:dyDescent="0.35">
      <c r="A8" s="354" t="s">
        <v>307</v>
      </c>
      <c r="B8" s="191" t="s">
        <v>442</v>
      </c>
      <c r="C8" s="191" t="s">
        <v>443</v>
      </c>
      <c r="D8" s="191" t="s">
        <v>444</v>
      </c>
      <c r="E8" s="192" t="s">
        <v>445</v>
      </c>
      <c r="F8" s="192" t="s">
        <v>446</v>
      </c>
      <c r="G8" s="192" t="s">
        <v>447</v>
      </c>
      <c r="H8" s="192" t="s">
        <v>448</v>
      </c>
      <c r="I8" s="192" t="s">
        <v>449</v>
      </c>
      <c r="J8" s="192" t="s">
        <v>450</v>
      </c>
      <c r="K8" s="192" t="s">
        <v>451</v>
      </c>
      <c r="L8" s="192" t="s">
        <v>452</v>
      </c>
      <c r="M8" s="192" t="s">
        <v>453</v>
      </c>
      <c r="N8" s="197" t="s">
        <v>454</v>
      </c>
      <c r="O8" s="197" t="s">
        <v>455</v>
      </c>
      <c r="P8" s="197" t="s">
        <v>456</v>
      </c>
    </row>
    <row r="9" spans="1:16" s="18" customFormat="1" x14ac:dyDescent="0.35">
      <c r="A9" s="52">
        <v>1</v>
      </c>
      <c r="B9" s="182"/>
      <c r="C9" s="184"/>
      <c r="D9" s="193"/>
      <c r="E9" s="193"/>
      <c r="F9" s="184"/>
      <c r="G9" s="55"/>
      <c r="H9" s="195"/>
      <c r="I9" s="195"/>
      <c r="J9" s="196"/>
      <c r="K9" s="196"/>
      <c r="L9" s="194"/>
      <c r="M9" s="194"/>
      <c r="N9" s="198"/>
      <c r="O9" s="198"/>
      <c r="P9" s="198"/>
    </row>
    <row r="17" spans="2:10" x14ac:dyDescent="0.3">
      <c r="B17" s="6"/>
      <c r="C17" s="6"/>
      <c r="D17" s="6"/>
      <c r="E17" s="6"/>
      <c r="F17" s="6"/>
      <c r="G17" s="6"/>
      <c r="H17" s="6"/>
      <c r="I17" s="6"/>
      <c r="J17" s="6"/>
    </row>
    <row r="22" spans="2:10" ht="15.5" x14ac:dyDescent="0.35">
      <c r="C22" s="41"/>
    </row>
    <row r="25" spans="2:10" ht="16" customHeight="1" x14ac:dyDescent="0.3"/>
  </sheetData>
  <mergeCells count="6">
    <mergeCell ref="N7:P7"/>
    <mergeCell ref="B2:F3"/>
    <mergeCell ref="C4:F4"/>
    <mergeCell ref="C5:F5"/>
    <mergeCell ref="B7:E7"/>
    <mergeCell ref="F7:M7"/>
  </mergeCells>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25470-A7C2-44B2-BE33-83B2E7A86847}">
  <sheetPr>
    <tabColor theme="5" tint="0.39997558519241921"/>
  </sheetPr>
  <dimension ref="A1:P28"/>
  <sheetViews>
    <sheetView zoomScale="70" zoomScaleNormal="70" workbookViewId="0">
      <selection activeCell="B2" sqref="B2:G3"/>
    </sheetView>
  </sheetViews>
  <sheetFormatPr defaultColWidth="8.7265625" defaultRowHeight="14" x14ac:dyDescent="0.3"/>
  <cols>
    <col min="1" max="1" width="4.26953125" style="4" customWidth="1"/>
    <col min="2" max="2" width="24.453125" style="4" customWidth="1"/>
    <col min="3" max="3" width="36" style="4" customWidth="1"/>
    <col min="4" max="4" width="11.7265625" style="4" customWidth="1"/>
    <col min="5" max="5" width="19.54296875" style="4" customWidth="1"/>
    <col min="6" max="6" width="28.26953125" style="4" customWidth="1"/>
    <col min="7" max="7" width="16.7265625" style="4" customWidth="1"/>
    <col min="8" max="16" width="18.453125" style="4" customWidth="1"/>
    <col min="17" max="21" width="17.26953125" style="4" customWidth="1"/>
    <col min="22" max="16384" width="8.7265625" style="4"/>
  </cols>
  <sheetData>
    <row r="1" spans="1:16" ht="14.5" thickBot="1" x14ac:dyDescent="0.35"/>
    <row r="2" spans="1:16" ht="14.9" customHeight="1" x14ac:dyDescent="0.3">
      <c r="B2" s="421" t="s">
        <v>34</v>
      </c>
      <c r="C2" s="422"/>
      <c r="D2" s="422"/>
      <c r="E2" s="423"/>
    </row>
    <row r="3" spans="1:16" ht="15.65" customHeight="1" thickBot="1" x14ac:dyDescent="0.35">
      <c r="B3" s="424"/>
      <c r="C3" s="425"/>
      <c r="D3" s="425"/>
      <c r="E3" s="426"/>
    </row>
    <row r="4" spans="1:16" ht="20.5" thickBot="1" x14ac:dyDescent="0.35">
      <c r="B4" s="1" t="s">
        <v>40</v>
      </c>
      <c r="C4" s="412" t="str">
        <f>Guidance!C3:F3</f>
        <v>TS0002</v>
      </c>
      <c r="D4" s="413"/>
      <c r="E4" s="414"/>
    </row>
    <row r="5" spans="1:16" ht="20.5" thickBot="1" x14ac:dyDescent="0.35">
      <c r="B5" s="2" t="s">
        <v>42</v>
      </c>
      <c r="C5" s="412" t="str">
        <f>Guidance!C4:F4</f>
        <v>Company Inc.</v>
      </c>
      <c r="D5" s="413"/>
      <c r="E5" s="414"/>
    </row>
    <row r="6" spans="1:16" ht="20.5" thickBot="1" x14ac:dyDescent="0.35">
      <c r="B6" s="105"/>
      <c r="C6" s="20"/>
      <c r="D6" s="20"/>
      <c r="E6" s="20"/>
    </row>
    <row r="7" spans="1:16" ht="15.65" customHeight="1" thickBot="1" x14ac:dyDescent="0.35">
      <c r="B7" s="515" t="s">
        <v>457</v>
      </c>
      <c r="C7" s="516"/>
      <c r="D7" s="516"/>
      <c r="E7" s="517"/>
      <c r="F7" s="515" t="s">
        <v>458</v>
      </c>
      <c r="G7" s="517"/>
      <c r="H7" s="515" t="s">
        <v>459</v>
      </c>
      <c r="I7" s="516"/>
      <c r="J7" s="516"/>
      <c r="K7" s="517"/>
      <c r="L7" s="515" t="s">
        <v>460</v>
      </c>
      <c r="M7" s="516"/>
      <c r="N7" s="516"/>
      <c r="O7" s="516"/>
      <c r="P7" s="517"/>
    </row>
    <row r="8" spans="1:16" s="56" customFormat="1" ht="41.5" customHeight="1" x14ac:dyDescent="0.35">
      <c r="A8" s="354" t="s">
        <v>307</v>
      </c>
      <c r="B8" s="191" t="s">
        <v>461</v>
      </c>
      <c r="C8" s="191" t="s">
        <v>462</v>
      </c>
      <c r="D8" s="191" t="s">
        <v>463</v>
      </c>
      <c r="E8" s="192" t="s">
        <v>464</v>
      </c>
      <c r="F8" s="191" t="s">
        <v>465</v>
      </c>
      <c r="G8" s="192" t="s">
        <v>466</v>
      </c>
      <c r="H8" s="192" t="s">
        <v>467</v>
      </c>
      <c r="I8" s="192" t="s">
        <v>468</v>
      </c>
      <c r="J8" s="192" t="s">
        <v>469</v>
      </c>
      <c r="K8" s="192" t="s">
        <v>470</v>
      </c>
      <c r="L8" s="192" t="s">
        <v>471</v>
      </c>
      <c r="M8" s="192" t="s">
        <v>472</v>
      </c>
      <c r="N8" s="192" t="s">
        <v>473</v>
      </c>
      <c r="O8" s="192" t="s">
        <v>474</v>
      </c>
      <c r="P8" s="104" t="s">
        <v>475</v>
      </c>
    </row>
    <row r="9" spans="1:16" s="18" customFormat="1" x14ac:dyDescent="0.35">
      <c r="A9" s="52">
        <v>1</v>
      </c>
      <c r="B9" s="182"/>
      <c r="C9" s="184"/>
      <c r="D9" s="193"/>
      <c r="E9" s="55"/>
      <c r="F9" s="184"/>
      <c r="G9" s="55"/>
      <c r="H9" s="194"/>
      <c r="I9" s="194"/>
      <c r="J9" s="195"/>
      <c r="K9" s="195"/>
      <c r="L9" s="194"/>
      <c r="M9" s="194"/>
      <c r="N9" s="195"/>
      <c r="O9" s="195"/>
      <c r="P9" s="189"/>
    </row>
    <row r="17" spans="2:14" x14ac:dyDescent="0.3">
      <c r="B17" s="6"/>
      <c r="C17" s="6"/>
      <c r="D17" s="6"/>
      <c r="E17" s="6"/>
      <c r="F17" s="6"/>
      <c r="G17" s="6"/>
      <c r="H17" s="6"/>
      <c r="I17" s="6"/>
      <c r="J17" s="6"/>
      <c r="L17" s="6"/>
      <c r="M17" s="6"/>
      <c r="N17" s="6"/>
    </row>
    <row r="20" spans="2:14" ht="15.5" x14ac:dyDescent="0.35">
      <c r="C20" s="41"/>
    </row>
    <row r="21" spans="2:14" ht="16" customHeight="1" x14ac:dyDescent="0.35">
      <c r="D21" s="41"/>
      <c r="E21" s="41"/>
    </row>
    <row r="28" spans="2:14" x14ac:dyDescent="0.3">
      <c r="B28" s="18"/>
    </row>
  </sheetData>
  <mergeCells count="7">
    <mergeCell ref="L7:P7"/>
    <mergeCell ref="B2:E3"/>
    <mergeCell ref="C4:E4"/>
    <mergeCell ref="C5:E5"/>
    <mergeCell ref="B7:E7"/>
    <mergeCell ref="F7:G7"/>
    <mergeCell ref="H7:K7"/>
  </mergeCells>
  <pageMargins left="0.7" right="0.7" top="0.75" bottom="0.75" header="0.3" footer="0.3"/>
  <pageSetup paperSize="9"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E9C22-6625-42E5-908B-2A997317D66D}">
  <sheetPr>
    <tabColor theme="5" tint="0.39997558519241921"/>
  </sheetPr>
  <dimension ref="B1:N25"/>
  <sheetViews>
    <sheetView zoomScale="70" zoomScaleNormal="70" workbookViewId="0">
      <selection activeCell="B2" sqref="B2:G3"/>
    </sheetView>
  </sheetViews>
  <sheetFormatPr defaultColWidth="8.7265625" defaultRowHeight="14" x14ac:dyDescent="0.3"/>
  <cols>
    <col min="1" max="1" width="4.26953125" style="4" customWidth="1"/>
    <col min="2" max="2" width="31.453125" style="4" customWidth="1"/>
    <col min="3" max="3" width="28.453125" style="4" customWidth="1"/>
    <col min="4" max="4" width="30" style="4" customWidth="1"/>
    <col min="5" max="5" width="27.26953125" style="4" customWidth="1"/>
    <col min="6" max="6" width="28.26953125" style="4" customWidth="1"/>
    <col min="7" max="7" width="16.7265625" style="4" customWidth="1"/>
    <col min="8" max="16" width="18.453125" style="4" customWidth="1"/>
    <col min="17" max="21" width="17.26953125" style="4" customWidth="1"/>
    <col min="22" max="16384" width="8.7265625" style="4"/>
  </cols>
  <sheetData>
    <row r="1" spans="2:14" ht="14.5" thickBot="1" x14ac:dyDescent="0.35"/>
    <row r="2" spans="2:14" x14ac:dyDescent="0.3">
      <c r="B2" s="421" t="s">
        <v>35</v>
      </c>
      <c r="C2" s="422"/>
      <c r="D2" s="422"/>
      <c r="E2" s="423"/>
    </row>
    <row r="3" spans="2:14" ht="14.5" thickBot="1" x14ac:dyDescent="0.35">
      <c r="B3" s="424"/>
      <c r="C3" s="425"/>
      <c r="D3" s="425"/>
      <c r="E3" s="426"/>
    </row>
    <row r="4" spans="2:14" ht="20.5" thickBot="1" x14ac:dyDescent="0.35">
      <c r="B4" s="1" t="s">
        <v>40</v>
      </c>
      <c r="C4" s="412" t="str">
        <f>Guidance!C3:F3</f>
        <v>TS0002</v>
      </c>
      <c r="D4" s="413"/>
      <c r="E4" s="414"/>
    </row>
    <row r="5" spans="2:14" ht="20.5" thickBot="1" x14ac:dyDescent="0.35">
      <c r="B5" s="2" t="s">
        <v>42</v>
      </c>
      <c r="C5" s="412" t="str">
        <f>Guidance!C4:F4</f>
        <v>Company Inc.</v>
      </c>
      <c r="D5" s="413"/>
      <c r="E5" s="414"/>
    </row>
    <row r="6" spans="2:14" ht="20.5" thickBot="1" x14ac:dyDescent="0.35">
      <c r="B6" s="105"/>
      <c r="C6" s="20"/>
      <c r="D6" s="20"/>
      <c r="E6" s="20"/>
    </row>
    <row r="7" spans="2:14" ht="14.5" thickBot="1" x14ac:dyDescent="0.35">
      <c r="C7" s="291" t="s">
        <v>476</v>
      </c>
      <c r="D7" s="291" t="s">
        <v>477</v>
      </c>
      <c r="E7" s="291" t="s">
        <v>478</v>
      </c>
    </row>
    <row r="8" spans="2:14" x14ac:dyDescent="0.3">
      <c r="B8" s="203" t="s">
        <v>479</v>
      </c>
      <c r="C8" s="199"/>
      <c r="D8" s="199"/>
      <c r="E8" s="199"/>
    </row>
    <row r="9" spans="2:14" ht="28" x14ac:dyDescent="0.3">
      <c r="B9" s="204" t="s">
        <v>480</v>
      </c>
      <c r="C9" s="115"/>
      <c r="D9" s="115"/>
      <c r="E9" s="115"/>
    </row>
    <row r="10" spans="2:14" ht="28" x14ac:dyDescent="0.3">
      <c r="B10" s="204" t="s">
        <v>481</v>
      </c>
      <c r="C10" s="115"/>
      <c r="D10" s="115"/>
      <c r="E10" s="115"/>
    </row>
    <row r="11" spans="2:14" ht="28" x14ac:dyDescent="0.3">
      <c r="B11" s="204" t="s">
        <v>482</v>
      </c>
      <c r="C11" s="115"/>
      <c r="D11" s="115"/>
      <c r="E11" s="115"/>
    </row>
    <row r="12" spans="2:14" x14ac:dyDescent="0.3">
      <c r="B12" s="204" t="s">
        <v>483</v>
      </c>
      <c r="C12" s="115"/>
      <c r="D12" s="115"/>
      <c r="E12" s="115"/>
    </row>
    <row r="13" spans="2:14" ht="28" x14ac:dyDescent="0.3">
      <c r="B13" s="204" t="s">
        <v>484</v>
      </c>
      <c r="C13" s="115"/>
      <c r="D13" s="115"/>
      <c r="E13" s="115"/>
    </row>
    <row r="14" spans="2:14" ht="28" x14ac:dyDescent="0.3">
      <c r="B14" s="202" t="s">
        <v>485</v>
      </c>
      <c r="C14" s="200"/>
      <c r="D14" s="200"/>
      <c r="E14" s="200"/>
      <c r="F14" s="6"/>
      <c r="G14" s="6"/>
      <c r="H14" s="6"/>
      <c r="I14" s="6"/>
      <c r="J14" s="6"/>
      <c r="L14" s="6"/>
      <c r="M14" s="6"/>
      <c r="N14" s="6"/>
    </row>
    <row r="15" spans="2:14" ht="28.5" thickBot="1" x14ac:dyDescent="0.35">
      <c r="B15" s="205" t="s">
        <v>486</v>
      </c>
      <c r="C15" s="201"/>
      <c r="D15" s="201"/>
      <c r="E15" s="201"/>
    </row>
    <row r="17" spans="2:5" ht="15.5" x14ac:dyDescent="0.35">
      <c r="C17" s="41"/>
    </row>
    <row r="18" spans="2:5" ht="15.5" x14ac:dyDescent="0.35">
      <c r="D18" s="41"/>
      <c r="E18" s="41"/>
    </row>
    <row r="25" spans="2:5" x14ac:dyDescent="0.3">
      <c r="B25" s="18"/>
    </row>
  </sheetData>
  <mergeCells count="3">
    <mergeCell ref="B2:E3"/>
    <mergeCell ref="C4:E4"/>
    <mergeCell ref="C5:E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52E3-EB8A-4C78-828B-EDB27FD9B146}">
  <sheetPr>
    <tabColor theme="5" tint="0.39997558519241921"/>
  </sheetPr>
  <dimension ref="A1:G20"/>
  <sheetViews>
    <sheetView zoomScale="70" zoomScaleNormal="70" workbookViewId="0">
      <selection activeCell="B9" sqref="B9"/>
    </sheetView>
  </sheetViews>
  <sheetFormatPr defaultColWidth="8.7265625" defaultRowHeight="14" x14ac:dyDescent="0.3"/>
  <cols>
    <col min="1" max="1" width="4.26953125" style="4" customWidth="1"/>
    <col min="2" max="2" width="39.1796875" style="4" bestFit="1" customWidth="1"/>
    <col min="3" max="3" width="35.453125" style="4" bestFit="1" customWidth="1"/>
    <col min="4" max="4" width="24.1796875" style="4" bestFit="1" customWidth="1"/>
    <col min="5" max="5" width="41.1796875" style="4" bestFit="1" customWidth="1"/>
    <col min="6" max="6" width="44" style="4" bestFit="1" customWidth="1"/>
    <col min="7" max="7" width="33.1796875" style="4" bestFit="1" customWidth="1"/>
    <col min="8" max="8" width="25.7265625" style="4" customWidth="1"/>
    <col min="9" max="9" width="14.26953125" style="4" customWidth="1"/>
    <col min="10" max="10" width="21.453125" style="4" customWidth="1"/>
    <col min="11" max="11" width="28.54296875" style="4" customWidth="1"/>
    <col min="12" max="12" width="36.81640625" style="4" customWidth="1"/>
    <col min="13" max="14" width="45.7265625" style="4" customWidth="1"/>
    <col min="15" max="15" width="17.26953125" style="4" customWidth="1"/>
    <col min="16" max="16" width="51.7265625" style="4" customWidth="1"/>
    <col min="17" max="25" width="17.26953125" style="4" customWidth="1"/>
    <col min="26" max="16384" width="8.7265625" style="4"/>
  </cols>
  <sheetData>
    <row r="1" spans="1:7" ht="14.5" thickBot="1" x14ac:dyDescent="0.35"/>
    <row r="2" spans="1:7" ht="14.9" customHeight="1" x14ac:dyDescent="0.3">
      <c r="B2" s="421" t="s">
        <v>36</v>
      </c>
      <c r="C2" s="422"/>
      <c r="D2" s="422"/>
      <c r="E2" s="423"/>
    </row>
    <row r="3" spans="1:7" ht="15.65" customHeight="1" thickBot="1" x14ac:dyDescent="0.35">
      <c r="B3" s="424"/>
      <c r="C3" s="425"/>
      <c r="D3" s="425"/>
      <c r="E3" s="426"/>
    </row>
    <row r="4" spans="1:7" ht="20.5" thickBot="1" x14ac:dyDescent="0.35">
      <c r="B4" s="1" t="s">
        <v>40</v>
      </c>
      <c r="C4" s="412" t="str">
        <f>Guidance!C3:F3</f>
        <v>TS0002</v>
      </c>
      <c r="D4" s="413"/>
      <c r="E4" s="414"/>
    </row>
    <row r="5" spans="1:7" ht="20.5" thickBot="1" x14ac:dyDescent="0.35">
      <c r="B5" s="2" t="s">
        <v>42</v>
      </c>
      <c r="C5" s="412" t="str">
        <f>Guidance!C4:F4</f>
        <v>Company Inc.</v>
      </c>
      <c r="D5" s="413"/>
      <c r="E5" s="414"/>
    </row>
    <row r="6" spans="1:7" ht="20" x14ac:dyDescent="0.3">
      <c r="B6" s="105"/>
      <c r="C6" s="20"/>
      <c r="D6" s="20"/>
      <c r="E6" s="20"/>
    </row>
    <row r="7" spans="1:7" ht="14.5" thickBot="1" x14ac:dyDescent="0.35"/>
    <row r="8" spans="1:7" ht="15.65" customHeight="1" thickBot="1" x14ac:dyDescent="0.35">
      <c r="B8" s="292"/>
      <c r="C8" s="293"/>
      <c r="D8" s="294" t="s">
        <v>487</v>
      </c>
      <c r="E8" s="294"/>
      <c r="F8" s="294"/>
      <c r="G8" s="295"/>
    </row>
    <row r="9" spans="1:7" s="56" customFormat="1" ht="41.5" customHeight="1" x14ac:dyDescent="0.35">
      <c r="A9" s="55" t="s">
        <v>307</v>
      </c>
      <c r="B9" s="190" t="s">
        <v>488</v>
      </c>
      <c r="C9" s="190" t="s">
        <v>489</v>
      </c>
      <c r="D9" s="190" t="s">
        <v>490</v>
      </c>
      <c r="E9" s="190" t="s">
        <v>491</v>
      </c>
      <c r="F9" s="190" t="s">
        <v>492</v>
      </c>
      <c r="G9" s="190" t="s">
        <v>493</v>
      </c>
    </row>
    <row r="10" spans="1:7" s="18" customFormat="1" x14ac:dyDescent="0.35">
      <c r="A10" s="52">
        <v>1</v>
      </c>
      <c r="B10" s="182"/>
      <c r="C10" s="183"/>
      <c r="D10" s="183"/>
      <c r="E10" s="184"/>
      <c r="F10" s="189"/>
      <c r="G10" s="189"/>
    </row>
    <row r="11" spans="1:7" x14ac:dyDescent="0.3">
      <c r="A11" s="56">
        <v>2</v>
      </c>
      <c r="B11" s="43"/>
      <c r="C11" s="186"/>
      <c r="D11" s="186"/>
      <c r="E11" s="175"/>
      <c r="F11" s="189"/>
      <c r="G11" s="189"/>
    </row>
    <row r="12" spans="1:7" x14ac:dyDescent="0.3">
      <c r="A12" s="56">
        <v>3</v>
      </c>
      <c r="B12" s="43"/>
      <c r="C12" s="186"/>
      <c r="D12" s="186"/>
      <c r="E12" s="175"/>
      <c r="F12" s="189"/>
      <c r="G12" s="189"/>
    </row>
    <row r="13" spans="1:7" x14ac:dyDescent="0.3">
      <c r="A13" s="56">
        <v>4</v>
      </c>
      <c r="B13" s="43"/>
      <c r="C13" s="186"/>
      <c r="D13" s="186"/>
      <c r="E13" s="175"/>
      <c r="F13" s="189"/>
      <c r="G13" s="189"/>
    </row>
    <row r="14" spans="1:7" x14ac:dyDescent="0.3">
      <c r="A14" s="56">
        <v>5</v>
      </c>
      <c r="B14" s="43"/>
      <c r="C14" s="186"/>
      <c r="D14" s="186"/>
      <c r="E14" s="175"/>
      <c r="F14" s="189"/>
      <c r="G14" s="189"/>
    </row>
    <row r="15" spans="1:7" x14ac:dyDescent="0.3">
      <c r="A15" s="56">
        <v>6</v>
      </c>
      <c r="B15" s="43"/>
      <c r="C15" s="186"/>
      <c r="D15" s="186"/>
      <c r="E15" s="175"/>
      <c r="F15" s="189"/>
      <c r="G15" s="189"/>
    </row>
    <row r="18" spans="2:2" ht="14.5" x14ac:dyDescent="0.35">
      <c r="B18" s="5"/>
    </row>
    <row r="20" spans="2:2" x14ac:dyDescent="0.3">
      <c r="B20" s="18"/>
    </row>
  </sheetData>
  <mergeCells count="3">
    <mergeCell ref="B2:E3"/>
    <mergeCell ref="C4:E4"/>
    <mergeCell ref="C5:E5"/>
  </mergeCells>
  <pageMargins left="0.7" right="0.7" top="0.75" bottom="0.75" header="0.3" footer="0.3"/>
  <pageSetup paperSize="9"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CF0E-4DD8-455C-8AAB-59E098808C06}">
  <sheetPr>
    <tabColor theme="5" tint="0.39997558519241921"/>
  </sheetPr>
  <dimension ref="A1:P25"/>
  <sheetViews>
    <sheetView zoomScale="70" zoomScaleNormal="70" workbookViewId="0">
      <selection activeCell="B2" sqref="B2:G3"/>
    </sheetView>
  </sheetViews>
  <sheetFormatPr defaultColWidth="8.7265625" defaultRowHeight="14" x14ac:dyDescent="0.3"/>
  <cols>
    <col min="1" max="1" width="4.26953125" style="4" customWidth="1"/>
    <col min="2" max="2" width="28.26953125" style="4" customWidth="1"/>
    <col min="3" max="3" width="17" style="4" customWidth="1"/>
    <col min="4" max="4" width="30" style="4" customWidth="1"/>
    <col min="5" max="5" width="25.26953125" style="4" customWidth="1"/>
    <col min="6" max="6" width="15.26953125" style="4" customWidth="1"/>
    <col min="7" max="7" width="21.81640625" style="4" customWidth="1"/>
    <col min="8" max="8" width="21.7265625" style="4" customWidth="1"/>
    <col min="9" max="9" width="21.81640625" style="4" customWidth="1"/>
    <col min="10" max="10" width="15.7265625" style="4" customWidth="1"/>
    <col min="11" max="11" width="21.54296875" style="4" customWidth="1"/>
    <col min="12" max="12" width="18.81640625" style="4" customWidth="1"/>
    <col min="13" max="13" width="42.54296875" style="4" customWidth="1"/>
    <col min="14" max="14" width="28.1796875" style="4" customWidth="1"/>
    <col min="15" max="16" width="27.81640625" style="4" customWidth="1"/>
    <col min="17" max="22" width="17.26953125" style="4" customWidth="1"/>
    <col min="23" max="16384" width="8.7265625" style="4"/>
  </cols>
  <sheetData>
    <row r="1" spans="1:16" ht="14.5" thickBot="1" x14ac:dyDescent="0.35"/>
    <row r="2" spans="1:16" ht="14.9" customHeight="1" x14ac:dyDescent="0.3">
      <c r="B2" s="421" t="s">
        <v>37</v>
      </c>
      <c r="C2" s="422"/>
      <c r="D2" s="422"/>
      <c r="E2" s="422"/>
      <c r="F2" s="423"/>
    </row>
    <row r="3" spans="1:16" ht="15.65" customHeight="1" thickBot="1" x14ac:dyDescent="0.35">
      <c r="B3" s="424"/>
      <c r="C3" s="425"/>
      <c r="D3" s="425"/>
      <c r="E3" s="425"/>
      <c r="F3" s="426"/>
    </row>
    <row r="4" spans="1:16" ht="20.5" thickBot="1" x14ac:dyDescent="0.35">
      <c r="B4" s="1" t="s">
        <v>40</v>
      </c>
      <c r="C4" s="412" t="str">
        <f>Guidance!C3:F3</f>
        <v>TS0002</v>
      </c>
      <c r="D4" s="413"/>
      <c r="E4" s="413"/>
      <c r="F4" s="414"/>
    </row>
    <row r="5" spans="1:16" ht="20.5" thickBot="1" x14ac:dyDescent="0.35">
      <c r="B5" s="2" t="s">
        <v>42</v>
      </c>
      <c r="C5" s="412" t="str">
        <f>Guidance!C4:F4</f>
        <v>Company Inc.</v>
      </c>
      <c r="D5" s="413"/>
      <c r="E5" s="413"/>
      <c r="F5" s="414"/>
    </row>
    <row r="6" spans="1:16" ht="20.5" thickBot="1" x14ac:dyDescent="0.35">
      <c r="B6" s="105"/>
      <c r="C6" s="20"/>
      <c r="D6" s="20"/>
      <c r="E6" s="20"/>
      <c r="F6" s="20"/>
    </row>
    <row r="7" spans="1:16" ht="15.65" customHeight="1" thickBot="1" x14ac:dyDescent="0.35">
      <c r="B7" s="515" t="s">
        <v>494</v>
      </c>
      <c r="C7" s="516"/>
      <c r="D7" s="516"/>
      <c r="E7" s="517"/>
      <c r="F7" s="515" t="s">
        <v>495</v>
      </c>
      <c r="G7" s="516"/>
      <c r="H7" s="516"/>
      <c r="I7" s="516"/>
      <c r="J7" s="516"/>
      <c r="K7" s="516"/>
      <c r="L7" s="516"/>
      <c r="M7" s="517"/>
      <c r="N7" s="515" t="s">
        <v>496</v>
      </c>
      <c r="O7" s="516"/>
      <c r="P7" s="516"/>
    </row>
    <row r="8" spans="1:16" s="56" customFormat="1" ht="41.5" customHeight="1" x14ac:dyDescent="0.35">
      <c r="A8" s="354" t="s">
        <v>307</v>
      </c>
      <c r="B8" s="191" t="s">
        <v>497</v>
      </c>
      <c r="C8" s="191" t="s">
        <v>498</v>
      </c>
      <c r="D8" s="191" t="s">
        <v>499</v>
      </c>
      <c r="E8" s="192" t="s">
        <v>500</v>
      </c>
      <c r="F8" s="192" t="s">
        <v>501</v>
      </c>
      <c r="G8" s="192" t="s">
        <v>502</v>
      </c>
      <c r="H8" s="192" t="s">
        <v>503</v>
      </c>
      <c r="I8" s="192" t="s">
        <v>504</v>
      </c>
      <c r="J8" s="192" t="s">
        <v>450</v>
      </c>
      <c r="K8" s="192" t="s">
        <v>451</v>
      </c>
      <c r="L8" s="192" t="s">
        <v>505</v>
      </c>
      <c r="M8" s="192" t="s">
        <v>506</v>
      </c>
      <c r="N8" s="197" t="s">
        <v>507</v>
      </c>
      <c r="O8" s="197" t="s">
        <v>508</v>
      </c>
      <c r="P8" s="197" t="s">
        <v>509</v>
      </c>
    </row>
    <row r="9" spans="1:16" s="18" customFormat="1" x14ac:dyDescent="0.35">
      <c r="A9" s="52">
        <v>1</v>
      </c>
      <c r="B9" s="182"/>
      <c r="C9" s="184"/>
      <c r="D9" s="193"/>
      <c r="E9" s="193"/>
      <c r="F9" s="184"/>
      <c r="G9" s="55"/>
      <c r="H9" s="195"/>
      <c r="I9" s="195"/>
      <c r="J9" s="196"/>
      <c r="K9" s="196"/>
      <c r="L9" s="194"/>
      <c r="M9" s="194"/>
      <c r="N9" s="198"/>
      <c r="O9" s="198"/>
      <c r="P9" s="198"/>
    </row>
    <row r="17" spans="2:10" x14ac:dyDescent="0.3">
      <c r="B17" s="6"/>
      <c r="C17" s="6"/>
      <c r="D17" s="6"/>
      <c r="E17" s="6"/>
      <c r="F17" s="6"/>
      <c r="G17" s="6"/>
      <c r="H17" s="6"/>
      <c r="I17" s="6"/>
      <c r="J17" s="6"/>
    </row>
    <row r="22" spans="2:10" ht="15.5" x14ac:dyDescent="0.35">
      <c r="C22" s="41"/>
    </row>
    <row r="25" spans="2:10" ht="16" customHeight="1" x14ac:dyDescent="0.3"/>
  </sheetData>
  <mergeCells count="6">
    <mergeCell ref="N7:P7"/>
    <mergeCell ref="B2:F3"/>
    <mergeCell ref="C4:F4"/>
    <mergeCell ref="C5:F5"/>
    <mergeCell ref="B7:E7"/>
    <mergeCell ref="F7:M7"/>
  </mergeCell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703C-1011-400C-97D7-48E65A92565F}">
  <sheetPr>
    <tabColor theme="5" tint="0.39997558519241921"/>
  </sheetPr>
  <dimension ref="A1"/>
  <sheetViews>
    <sheetView workbookViewId="0"/>
  </sheetViews>
  <sheetFormatPr defaultRowHeight="14.5" x14ac:dyDescent="0.35"/>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80355-9EC7-4EF3-9AEC-EB961C8C4B5B}">
  <sheetPr>
    <tabColor theme="5" tint="0.39997558519241921"/>
  </sheetPr>
  <dimension ref="A1:K20"/>
  <sheetViews>
    <sheetView zoomScale="70" zoomScaleNormal="70" workbookViewId="0">
      <selection activeCell="B2" sqref="B2:G3"/>
    </sheetView>
  </sheetViews>
  <sheetFormatPr defaultColWidth="8.7265625" defaultRowHeight="14" x14ac:dyDescent="0.3"/>
  <cols>
    <col min="1" max="1" width="4.26953125" style="4" customWidth="1"/>
    <col min="2" max="2" width="33.26953125" style="4" customWidth="1"/>
    <col min="3" max="3" width="23.26953125" style="4" customWidth="1"/>
    <col min="4" max="4" width="33.26953125" style="4" customWidth="1"/>
    <col min="5" max="5" width="23.26953125" style="4" customWidth="1"/>
    <col min="6" max="7" width="37.453125" style="4" customWidth="1"/>
    <col min="8" max="8" width="19.1796875" style="4" customWidth="1"/>
    <col min="9" max="10" width="25.1796875" style="4" customWidth="1"/>
    <col min="11" max="11" width="25.7265625" style="4" customWidth="1"/>
    <col min="12" max="12" width="14.26953125" style="4" customWidth="1"/>
    <col min="13" max="13" width="21.453125" style="4" customWidth="1"/>
    <col min="14" max="14" width="28.54296875" style="4" customWidth="1"/>
    <col min="15" max="15" width="36.81640625" style="4" customWidth="1"/>
    <col min="16" max="17" width="45.7265625" style="4" customWidth="1"/>
    <col min="18" max="18" width="17.26953125" style="4" customWidth="1"/>
    <col min="19" max="19" width="51.7265625" style="4" customWidth="1"/>
    <col min="20" max="28" width="17.26953125" style="4" customWidth="1"/>
    <col min="29" max="16384" width="8.7265625" style="4"/>
  </cols>
  <sheetData>
    <row r="1" spans="1:11" ht="14.5" thickBot="1" x14ac:dyDescent="0.35"/>
    <row r="2" spans="1:11" ht="14.9" customHeight="1" x14ac:dyDescent="0.3">
      <c r="B2" s="421" t="s">
        <v>510</v>
      </c>
      <c r="C2" s="422"/>
      <c r="D2" s="422"/>
      <c r="E2" s="422"/>
      <c r="F2" s="422"/>
      <c r="G2" s="422"/>
      <c r="H2" s="423"/>
    </row>
    <row r="3" spans="1:11" ht="15.65" customHeight="1" thickBot="1" x14ac:dyDescent="0.35">
      <c r="B3" s="424"/>
      <c r="C3" s="425"/>
      <c r="D3" s="425"/>
      <c r="E3" s="425"/>
      <c r="F3" s="425"/>
      <c r="G3" s="425"/>
      <c r="H3" s="426"/>
    </row>
    <row r="4" spans="1:11" ht="20.5" thickBot="1" x14ac:dyDescent="0.35">
      <c r="B4" s="1" t="s">
        <v>40</v>
      </c>
      <c r="C4" s="412" t="str">
        <f>Guidance!C3:F3</f>
        <v>TS0002</v>
      </c>
      <c r="D4" s="413"/>
      <c r="E4" s="413"/>
      <c r="F4" s="413"/>
      <c r="G4" s="413"/>
      <c r="H4" s="414"/>
    </row>
    <row r="5" spans="1:11" ht="20.5" thickBot="1" x14ac:dyDescent="0.35">
      <c r="B5" s="2" t="s">
        <v>42</v>
      </c>
      <c r="C5" s="412" t="str">
        <f>Guidance!C4:F4</f>
        <v>Company Inc.</v>
      </c>
      <c r="D5" s="413"/>
      <c r="E5" s="413"/>
      <c r="F5" s="413"/>
      <c r="G5" s="413"/>
      <c r="H5" s="414"/>
    </row>
    <row r="6" spans="1:11" ht="20" x14ac:dyDescent="0.3">
      <c r="B6" s="105"/>
      <c r="C6" s="20"/>
      <c r="D6" s="20"/>
      <c r="E6" s="20"/>
      <c r="F6" s="20"/>
      <c r="G6" s="20"/>
      <c r="H6" s="20"/>
    </row>
    <row r="7" spans="1:11" ht="14.5" thickBot="1" x14ac:dyDescent="0.35"/>
    <row r="8" spans="1:11" ht="15.65" customHeight="1" thickBot="1" x14ac:dyDescent="0.35">
      <c r="B8" s="293"/>
      <c r="C8" s="294"/>
      <c r="D8" s="294"/>
      <c r="E8" s="294" t="s">
        <v>511</v>
      </c>
      <c r="F8" s="294"/>
      <c r="G8" s="294"/>
      <c r="H8" s="294"/>
      <c r="I8" s="294"/>
      <c r="J8" s="295"/>
    </row>
    <row r="9" spans="1:11" s="56" customFormat="1" ht="41.5" customHeight="1" x14ac:dyDescent="0.35">
      <c r="A9" s="55" t="s">
        <v>307</v>
      </c>
      <c r="B9" s="190" t="s">
        <v>512</v>
      </c>
      <c r="C9" s="104" t="s">
        <v>513</v>
      </c>
      <c r="D9" s="104" t="s">
        <v>514</v>
      </c>
      <c r="E9" s="104" t="s">
        <v>515</v>
      </c>
      <c r="F9" s="190" t="s">
        <v>516</v>
      </c>
      <c r="G9" s="190" t="s">
        <v>517</v>
      </c>
      <c r="H9" s="190" t="s">
        <v>518</v>
      </c>
      <c r="I9" s="190" t="s">
        <v>519</v>
      </c>
      <c r="J9" s="190" t="s">
        <v>520</v>
      </c>
      <c r="K9" s="104" t="s">
        <v>521</v>
      </c>
    </row>
    <row r="10" spans="1:11" s="18" customFormat="1" x14ac:dyDescent="0.35">
      <c r="A10" s="52">
        <v>1</v>
      </c>
      <c r="B10" s="182"/>
      <c r="C10" s="183"/>
      <c r="D10" s="183"/>
      <c r="E10" s="183"/>
      <c r="F10" s="183"/>
      <c r="G10" s="183"/>
      <c r="H10" s="184"/>
      <c r="I10" s="189"/>
      <c r="J10" s="189"/>
      <c r="K10" s="189"/>
    </row>
    <row r="11" spans="1:11" x14ac:dyDescent="0.3">
      <c r="A11" s="56">
        <v>2</v>
      </c>
      <c r="B11" s="43"/>
      <c r="C11" s="186"/>
      <c r="D11" s="186"/>
      <c r="E11" s="186"/>
      <c r="F11" s="186"/>
      <c r="G11" s="186"/>
      <c r="H11" s="175"/>
      <c r="I11" s="189"/>
      <c r="J11" s="189"/>
      <c r="K11" s="189"/>
    </row>
    <row r="12" spans="1:11" x14ac:dyDescent="0.3">
      <c r="A12" s="56">
        <v>3</v>
      </c>
      <c r="B12" s="43"/>
      <c r="C12" s="186"/>
      <c r="D12" s="186"/>
      <c r="E12" s="186"/>
      <c r="F12" s="186"/>
      <c r="G12" s="186"/>
      <c r="H12" s="175"/>
      <c r="I12" s="189"/>
      <c r="J12" s="189"/>
      <c r="K12" s="189"/>
    </row>
    <row r="13" spans="1:11" x14ac:dyDescent="0.3">
      <c r="A13" s="56">
        <v>4</v>
      </c>
      <c r="B13" s="43"/>
      <c r="C13" s="186"/>
      <c r="D13" s="186"/>
      <c r="E13" s="186"/>
      <c r="F13" s="186"/>
      <c r="G13" s="186"/>
      <c r="H13" s="175"/>
      <c r="I13" s="189"/>
      <c r="J13" s="189"/>
      <c r="K13" s="189"/>
    </row>
    <row r="14" spans="1:11" x14ac:dyDescent="0.3">
      <c r="A14" s="56">
        <v>5</v>
      </c>
      <c r="B14" s="43"/>
      <c r="C14" s="186"/>
      <c r="D14" s="186"/>
      <c r="E14" s="186"/>
      <c r="F14" s="186"/>
      <c r="G14" s="186"/>
      <c r="H14" s="175"/>
      <c r="I14" s="189"/>
      <c r="J14" s="189"/>
      <c r="K14" s="189"/>
    </row>
    <row r="15" spans="1:11" x14ac:dyDescent="0.3">
      <c r="A15" s="56">
        <v>6</v>
      </c>
      <c r="B15" s="43"/>
      <c r="C15" s="186"/>
      <c r="D15" s="186"/>
      <c r="E15" s="186"/>
      <c r="F15" s="186"/>
      <c r="G15" s="186"/>
      <c r="H15" s="175"/>
      <c r="I15" s="189"/>
      <c r="J15" s="189"/>
      <c r="K15" s="189"/>
    </row>
    <row r="18" spans="2:2" ht="14.5" x14ac:dyDescent="0.35">
      <c r="B18" s="5"/>
    </row>
    <row r="20" spans="2:2" x14ac:dyDescent="0.3">
      <c r="B20" s="18"/>
    </row>
  </sheetData>
  <mergeCells count="3">
    <mergeCell ref="B2:H3"/>
    <mergeCell ref="C4:H4"/>
    <mergeCell ref="C5:H5"/>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B1:S48"/>
  <sheetViews>
    <sheetView zoomScale="70" zoomScaleNormal="70" workbookViewId="0">
      <selection activeCell="B2" sqref="B2:D3"/>
    </sheetView>
  </sheetViews>
  <sheetFormatPr defaultRowHeight="14.5" x14ac:dyDescent="0.35"/>
  <cols>
    <col min="1" max="1" width="4.7265625" customWidth="1"/>
    <col min="2" max="12" width="24.453125" customWidth="1"/>
    <col min="13" max="14" width="24.54296875" customWidth="1"/>
    <col min="15" max="19" width="24.7265625" customWidth="1"/>
  </cols>
  <sheetData>
    <row r="1" spans="2:19" ht="15" thickBot="1" x14ac:dyDescent="0.4"/>
    <row r="2" spans="2:19" x14ac:dyDescent="0.35">
      <c r="B2" s="421" t="s">
        <v>86</v>
      </c>
      <c r="C2" s="422"/>
      <c r="D2" s="423"/>
    </row>
    <row r="3" spans="2:19" ht="15" thickBot="1" x14ac:dyDescent="0.4">
      <c r="B3" s="424"/>
      <c r="C3" s="425"/>
      <c r="D3" s="426"/>
    </row>
    <row r="4" spans="2:19" ht="20.5" thickBot="1" x14ac:dyDescent="0.4">
      <c r="B4" s="7" t="s">
        <v>40</v>
      </c>
      <c r="C4" s="412" t="str">
        <f>Guidance!C3:F3</f>
        <v>TS0002</v>
      </c>
      <c r="D4" s="414"/>
      <c r="F4" s="4"/>
      <c r="L4" s="4"/>
    </row>
    <row r="5" spans="2:19" ht="20.5" thickBot="1" x14ac:dyDescent="0.4">
      <c r="B5" s="9" t="s">
        <v>42</v>
      </c>
      <c r="C5" s="412" t="str">
        <f>Guidance!C4:F4</f>
        <v>Company Inc.</v>
      </c>
      <c r="D5" s="414"/>
      <c r="F5" s="4"/>
      <c r="L5" s="4"/>
    </row>
    <row r="6" spans="2:19" ht="20.5" thickBot="1" x14ac:dyDescent="0.4">
      <c r="B6" s="19"/>
      <c r="C6" s="20"/>
      <c r="D6" s="20"/>
      <c r="F6" s="4"/>
      <c r="L6" s="4"/>
    </row>
    <row r="7" spans="2:19" ht="29.25" customHeight="1" thickBot="1" x14ac:dyDescent="0.4">
      <c r="B7" s="437" t="s">
        <v>87</v>
      </c>
      <c r="C7" s="438"/>
      <c r="F7" s="437" t="s">
        <v>88</v>
      </c>
      <c r="G7" s="438"/>
      <c r="L7" s="4"/>
    </row>
    <row r="8" spans="2:19" ht="15" thickBot="1" x14ac:dyDescent="0.4">
      <c r="B8" s="11" t="s">
        <v>89</v>
      </c>
      <c r="C8" s="11" t="s">
        <v>90</v>
      </c>
      <c r="F8" s="11" t="s">
        <v>91</v>
      </c>
      <c r="G8" s="11" t="s">
        <v>90</v>
      </c>
      <c r="H8" s="4"/>
      <c r="I8" s="4"/>
      <c r="J8" s="4"/>
      <c r="K8" s="4"/>
      <c r="L8" s="4"/>
    </row>
    <row r="9" spans="2:19" x14ac:dyDescent="0.35">
      <c r="B9" s="302"/>
      <c r="C9" s="303"/>
      <c r="F9" s="302"/>
      <c r="G9" s="302"/>
      <c r="H9" s="4"/>
      <c r="I9" s="4"/>
      <c r="J9" s="4"/>
      <c r="K9" s="4"/>
      <c r="L9" s="4"/>
    </row>
    <row r="10" spans="2:19" x14ac:dyDescent="0.35">
      <c r="B10" s="302"/>
      <c r="C10" s="303"/>
      <c r="F10" s="302"/>
      <c r="G10" s="302"/>
      <c r="H10" s="4"/>
      <c r="I10" s="4"/>
      <c r="J10" s="4"/>
      <c r="K10" s="4"/>
      <c r="L10" s="4"/>
    </row>
    <row r="11" spans="2:19" x14ac:dyDescent="0.35">
      <c r="B11" s="302"/>
      <c r="C11" s="303"/>
      <c r="F11" s="302"/>
      <c r="G11" s="302"/>
      <c r="H11" s="4"/>
      <c r="I11" s="4"/>
      <c r="J11" s="4"/>
      <c r="K11" s="4"/>
      <c r="L11" s="4"/>
    </row>
    <row r="12" spans="2:19" x14ac:dyDescent="0.35">
      <c r="B12" s="302"/>
      <c r="C12" s="303"/>
      <c r="F12" s="302"/>
      <c r="G12" s="302"/>
      <c r="H12" s="4"/>
      <c r="I12" s="4"/>
      <c r="J12" s="4"/>
      <c r="K12" s="4"/>
      <c r="L12" s="4"/>
    </row>
    <row r="13" spans="2:19" ht="15" thickBot="1" x14ac:dyDescent="0.4">
      <c r="B13" s="4"/>
      <c r="C13" s="4"/>
      <c r="D13" s="4"/>
      <c r="E13" s="4"/>
      <c r="F13" s="4"/>
      <c r="G13" s="4"/>
      <c r="H13" s="4"/>
      <c r="I13" s="4"/>
      <c r="J13" s="4"/>
      <c r="K13" s="4"/>
      <c r="L13" s="4"/>
    </row>
    <row r="14" spans="2:19" ht="15" thickBot="1" x14ac:dyDescent="0.4">
      <c r="B14" s="439" t="s">
        <v>92</v>
      </c>
      <c r="C14" s="440"/>
      <c r="D14" s="440"/>
      <c r="E14" s="441"/>
      <c r="F14" s="439" t="s">
        <v>93</v>
      </c>
      <c r="G14" s="440"/>
      <c r="H14" s="440"/>
      <c r="I14" s="440"/>
      <c r="J14" s="441"/>
      <c r="K14" s="434" t="s">
        <v>94</v>
      </c>
      <c r="L14" s="435"/>
      <c r="M14" s="435"/>
      <c r="N14" s="436"/>
      <c r="O14" s="434" t="s">
        <v>95</v>
      </c>
      <c r="P14" s="435"/>
      <c r="Q14" s="435"/>
      <c r="R14" s="435"/>
      <c r="S14" s="436"/>
    </row>
    <row r="15" spans="2:19" ht="65.900000000000006" customHeight="1" thickBot="1" x14ac:dyDescent="0.4">
      <c r="B15" s="11" t="s">
        <v>96</v>
      </c>
      <c r="C15" s="11" t="s">
        <v>97</v>
      </c>
      <c r="D15" s="11" t="s">
        <v>98</v>
      </c>
      <c r="E15" s="11" t="s">
        <v>99</v>
      </c>
      <c r="F15" s="10" t="s">
        <v>96</v>
      </c>
      <c r="G15" s="10" t="s">
        <v>100</v>
      </c>
      <c r="H15" s="10" t="s">
        <v>101</v>
      </c>
      <c r="I15" s="10" t="s">
        <v>102</v>
      </c>
      <c r="J15" s="11" t="s">
        <v>98</v>
      </c>
      <c r="K15" s="11" t="s">
        <v>96</v>
      </c>
      <c r="L15" s="11" t="s">
        <v>97</v>
      </c>
      <c r="M15" s="11" t="s">
        <v>98</v>
      </c>
      <c r="N15" s="11" t="s">
        <v>99</v>
      </c>
      <c r="O15" s="10" t="s">
        <v>96</v>
      </c>
      <c r="P15" s="10" t="s">
        <v>100</v>
      </c>
      <c r="Q15" s="10" t="s">
        <v>103</v>
      </c>
      <c r="R15" s="10" t="s">
        <v>104</v>
      </c>
      <c r="S15" s="11" t="s">
        <v>105</v>
      </c>
    </row>
    <row r="16" spans="2:19" ht="50.15" customHeight="1" x14ac:dyDescent="0.35">
      <c r="B16" s="12"/>
      <c r="C16" s="14"/>
      <c r="D16" s="21"/>
      <c r="E16" s="302"/>
      <c r="F16" s="12"/>
      <c r="G16" s="12"/>
      <c r="H16" s="12"/>
      <c r="I16" s="12"/>
      <c r="J16" s="12"/>
      <c r="K16" s="12"/>
      <c r="L16" s="14"/>
      <c r="M16" s="21"/>
      <c r="N16" s="302"/>
      <c r="O16" s="12"/>
      <c r="P16" s="12"/>
      <c r="Q16" s="12"/>
      <c r="R16" s="12"/>
      <c r="S16" s="12"/>
    </row>
    <row r="17" spans="2:19" ht="50.15" customHeight="1" x14ac:dyDescent="0.35">
      <c r="B17" s="302"/>
      <c r="C17" s="303"/>
      <c r="D17" s="302"/>
      <c r="E17" s="302"/>
      <c r="F17" s="302"/>
      <c r="G17" s="302"/>
      <c r="H17" s="302"/>
      <c r="I17" s="302"/>
      <c r="J17" s="302"/>
      <c r="K17" s="302"/>
      <c r="L17" s="303"/>
      <c r="M17" s="302"/>
      <c r="N17" s="302"/>
      <c r="O17" s="302"/>
      <c r="P17" s="302"/>
      <c r="Q17" s="302"/>
      <c r="R17" s="302"/>
      <c r="S17" s="302"/>
    </row>
    <row r="18" spans="2:19" ht="50.15" customHeight="1" x14ac:dyDescent="0.35">
      <c r="B18" s="302"/>
      <c r="C18" s="302"/>
      <c r="D18" s="302"/>
      <c r="E18" s="302"/>
      <c r="F18" s="302"/>
      <c r="G18" s="302"/>
      <c r="H18" s="302"/>
      <c r="I18" s="302"/>
      <c r="J18" s="302"/>
      <c r="K18" s="302"/>
      <c r="L18" s="302"/>
      <c r="M18" s="302"/>
      <c r="N18" s="302"/>
      <c r="O18" s="302"/>
      <c r="P18" s="302"/>
      <c r="Q18" s="302"/>
      <c r="R18" s="302"/>
      <c r="S18" s="302"/>
    </row>
    <row r="19" spans="2:19" ht="50.15" customHeight="1" x14ac:dyDescent="0.35">
      <c r="B19" s="302"/>
      <c r="C19" s="302"/>
      <c r="D19" s="302"/>
      <c r="E19" s="302"/>
      <c r="F19" s="302"/>
      <c r="G19" s="302"/>
      <c r="H19" s="302"/>
      <c r="I19" s="302"/>
      <c r="J19" s="302"/>
      <c r="K19" s="302"/>
      <c r="L19" s="302"/>
      <c r="M19" s="302"/>
      <c r="N19" s="302"/>
      <c r="O19" s="302"/>
      <c r="P19" s="302"/>
      <c r="Q19" s="302"/>
      <c r="R19" s="302"/>
      <c r="S19" s="302"/>
    </row>
    <row r="20" spans="2:19" ht="50.15" customHeight="1" x14ac:dyDescent="0.35">
      <c r="B20" s="302"/>
      <c r="C20" s="302"/>
      <c r="D20" s="302"/>
      <c r="E20" s="302"/>
      <c r="F20" s="302"/>
      <c r="G20" s="302"/>
      <c r="H20" s="302"/>
      <c r="I20" s="302"/>
      <c r="J20" s="302"/>
      <c r="K20" s="302"/>
      <c r="L20" s="302"/>
      <c r="M20" s="302"/>
      <c r="N20" s="302"/>
      <c r="O20" s="302"/>
      <c r="P20" s="302"/>
      <c r="Q20" s="302"/>
      <c r="R20" s="302"/>
      <c r="S20" s="302"/>
    </row>
    <row r="21" spans="2:19" ht="50.15" customHeight="1" x14ac:dyDescent="0.35">
      <c r="B21" s="302"/>
      <c r="C21" s="302"/>
      <c r="D21" s="302"/>
      <c r="E21" s="302"/>
      <c r="F21" s="302"/>
      <c r="G21" s="302"/>
      <c r="H21" s="302"/>
      <c r="I21" s="302"/>
      <c r="J21" s="302"/>
      <c r="K21" s="302"/>
      <c r="L21" s="302"/>
      <c r="M21" s="302"/>
      <c r="N21" s="302"/>
      <c r="O21" s="302"/>
      <c r="P21" s="302"/>
      <c r="Q21" s="302"/>
      <c r="R21" s="302"/>
      <c r="S21" s="302"/>
    </row>
    <row r="22" spans="2:19" ht="50.15" customHeight="1" x14ac:dyDescent="0.35">
      <c r="B22" s="302"/>
      <c r="C22" s="302"/>
      <c r="D22" s="302"/>
      <c r="E22" s="302"/>
      <c r="F22" s="302"/>
      <c r="G22" s="302"/>
      <c r="H22" s="302"/>
      <c r="I22" s="302"/>
      <c r="J22" s="302"/>
      <c r="K22" s="302"/>
      <c r="L22" s="302"/>
      <c r="M22" s="302"/>
      <c r="N22" s="302"/>
      <c r="O22" s="302"/>
      <c r="P22" s="302"/>
      <c r="Q22" s="302"/>
      <c r="R22" s="302"/>
      <c r="S22" s="302"/>
    </row>
    <row r="23" spans="2:19" ht="50.15" customHeight="1" x14ac:dyDescent="0.35">
      <c r="B23" s="302"/>
      <c r="C23" s="302"/>
      <c r="D23" s="302"/>
      <c r="E23" s="302"/>
      <c r="F23" s="302"/>
      <c r="G23" s="302"/>
      <c r="H23" s="302"/>
      <c r="I23" s="302"/>
      <c r="J23" s="302"/>
      <c r="K23" s="302"/>
      <c r="L23" s="302"/>
      <c r="M23" s="302"/>
      <c r="N23" s="302"/>
      <c r="O23" s="302"/>
      <c r="P23" s="302"/>
      <c r="Q23" s="302"/>
      <c r="R23" s="302"/>
      <c r="S23" s="302"/>
    </row>
    <row r="24" spans="2:19" ht="50.15" customHeight="1" x14ac:dyDescent="0.35">
      <c r="B24" s="302"/>
      <c r="C24" s="302"/>
      <c r="D24" s="302"/>
      <c r="E24" s="302"/>
      <c r="F24" s="302"/>
      <c r="G24" s="302"/>
      <c r="H24" s="302"/>
      <c r="I24" s="302"/>
      <c r="J24" s="302"/>
      <c r="K24" s="302"/>
      <c r="L24" s="302"/>
      <c r="M24" s="302"/>
      <c r="N24" s="302"/>
      <c r="O24" s="302"/>
      <c r="P24" s="302"/>
      <c r="Q24" s="302"/>
      <c r="R24" s="302"/>
      <c r="S24" s="302"/>
    </row>
    <row r="25" spans="2:19" ht="50.15" customHeight="1" x14ac:dyDescent="0.35">
      <c r="B25" s="302"/>
      <c r="C25" s="302"/>
      <c r="D25" s="302"/>
      <c r="E25" s="302"/>
      <c r="F25" s="302"/>
      <c r="G25" s="302"/>
      <c r="H25" s="302"/>
      <c r="I25" s="302"/>
      <c r="J25" s="302"/>
      <c r="K25" s="302"/>
      <c r="L25" s="302"/>
      <c r="M25" s="302"/>
      <c r="N25" s="302"/>
      <c r="O25" s="302"/>
      <c r="P25" s="302"/>
      <c r="Q25" s="302"/>
      <c r="R25" s="302"/>
      <c r="S25" s="302"/>
    </row>
    <row r="26" spans="2:19" ht="50.15" customHeight="1" x14ac:dyDescent="0.35">
      <c r="B26" s="302"/>
      <c r="C26" s="302"/>
      <c r="D26" s="302"/>
      <c r="E26" s="302"/>
      <c r="F26" s="302"/>
      <c r="G26" s="302"/>
      <c r="H26" s="302"/>
      <c r="I26" s="302"/>
      <c r="J26" s="302"/>
      <c r="K26" s="302"/>
      <c r="L26" s="302"/>
      <c r="M26" s="302"/>
      <c r="N26" s="302"/>
      <c r="O26" s="302"/>
      <c r="P26" s="302"/>
      <c r="Q26" s="302"/>
      <c r="R26" s="302"/>
      <c r="S26" s="302"/>
    </row>
    <row r="27" spans="2:19" ht="50.15" customHeight="1" x14ac:dyDescent="0.35">
      <c r="B27" s="302"/>
      <c r="C27" s="302"/>
      <c r="D27" s="302"/>
      <c r="E27" s="302"/>
      <c r="F27" s="302"/>
      <c r="G27" s="302"/>
      <c r="H27" s="302"/>
      <c r="I27" s="302"/>
      <c r="J27" s="302"/>
      <c r="K27" s="302"/>
      <c r="L27" s="302"/>
      <c r="M27" s="302"/>
      <c r="N27" s="302"/>
      <c r="O27" s="302"/>
      <c r="P27" s="302"/>
      <c r="Q27" s="302"/>
      <c r="R27" s="302"/>
      <c r="S27" s="302"/>
    </row>
    <row r="28" spans="2:19" ht="50.15" customHeight="1" x14ac:dyDescent="0.35">
      <c r="B28" s="302"/>
      <c r="C28" s="302"/>
      <c r="D28" s="302"/>
      <c r="E28" s="302"/>
      <c r="F28" s="302"/>
      <c r="G28" s="302"/>
      <c r="H28" s="302"/>
      <c r="I28" s="302"/>
      <c r="J28" s="302"/>
      <c r="K28" s="302"/>
      <c r="L28" s="302"/>
      <c r="M28" s="302"/>
      <c r="N28" s="302"/>
      <c r="O28" s="302"/>
      <c r="P28" s="302"/>
      <c r="Q28" s="302"/>
      <c r="R28" s="302"/>
      <c r="S28" s="302"/>
    </row>
    <row r="29" spans="2:19" ht="50.15" customHeight="1" x14ac:dyDescent="0.35">
      <c r="B29" s="302"/>
      <c r="C29" s="302"/>
      <c r="D29" s="302"/>
      <c r="E29" s="302"/>
      <c r="F29" s="302"/>
      <c r="G29" s="302"/>
      <c r="H29" s="302"/>
      <c r="I29" s="302"/>
      <c r="J29" s="302"/>
      <c r="K29" s="302"/>
      <c r="L29" s="302"/>
      <c r="M29" s="302"/>
      <c r="N29" s="302"/>
      <c r="O29" s="302"/>
      <c r="P29" s="302"/>
      <c r="Q29" s="302"/>
      <c r="R29" s="302"/>
      <c r="S29" s="302"/>
    </row>
    <row r="30" spans="2:19" ht="50.15" customHeight="1" x14ac:dyDescent="0.35">
      <c r="B30" s="302"/>
      <c r="C30" s="302"/>
      <c r="D30" s="302"/>
      <c r="E30" s="302"/>
      <c r="F30" s="302"/>
      <c r="G30" s="302"/>
      <c r="H30" s="302"/>
      <c r="I30" s="302"/>
      <c r="J30" s="302"/>
      <c r="K30" s="302"/>
      <c r="L30" s="302"/>
      <c r="M30" s="302"/>
      <c r="N30" s="302"/>
      <c r="O30" s="302"/>
      <c r="P30" s="302"/>
      <c r="Q30" s="302"/>
      <c r="R30" s="302"/>
      <c r="S30" s="302"/>
    </row>
    <row r="31" spans="2:19" ht="28" customHeight="1" x14ac:dyDescent="0.35">
      <c r="B31" s="18"/>
      <c r="C31" s="18"/>
      <c r="D31" s="18"/>
      <c r="E31" s="18"/>
      <c r="F31" s="18"/>
      <c r="G31" s="18"/>
      <c r="H31" s="18"/>
      <c r="I31" s="18"/>
      <c r="J31" s="18"/>
    </row>
    <row r="32" spans="2:19" ht="28" customHeight="1" x14ac:dyDescent="0.35">
      <c r="B32" s="18"/>
      <c r="C32" s="18"/>
      <c r="D32" s="18"/>
      <c r="E32" s="18"/>
      <c r="F32" s="18"/>
      <c r="G32" s="18"/>
      <c r="H32" s="18"/>
      <c r="I32" s="18"/>
      <c r="J32" s="18"/>
    </row>
    <row r="33" spans="2:12" ht="28" customHeight="1" x14ac:dyDescent="0.35">
      <c r="B33" s="18"/>
      <c r="C33" s="18"/>
      <c r="D33" s="18"/>
      <c r="E33" s="18"/>
      <c r="F33" s="18"/>
      <c r="G33" s="18"/>
      <c r="H33" s="18"/>
      <c r="I33" s="18"/>
      <c r="J33" s="18"/>
    </row>
    <row r="34" spans="2:12" ht="28" customHeight="1" x14ac:dyDescent="0.35">
      <c r="B34" s="18"/>
      <c r="C34" s="18"/>
      <c r="D34" s="18"/>
      <c r="E34" s="18"/>
      <c r="F34" s="18"/>
      <c r="G34" s="18"/>
      <c r="H34" s="18"/>
      <c r="I34" s="18"/>
      <c r="J34" s="18"/>
    </row>
    <row r="35" spans="2:12" ht="28" customHeight="1" x14ac:dyDescent="0.35">
      <c r="B35" s="18"/>
      <c r="C35" s="18"/>
      <c r="D35" s="18"/>
      <c r="E35" s="18"/>
      <c r="F35" s="18"/>
      <c r="G35" s="18"/>
      <c r="H35" s="18"/>
      <c r="I35" s="18"/>
      <c r="J35" s="18"/>
    </row>
    <row r="36" spans="2:12" ht="28" customHeight="1" x14ac:dyDescent="0.35">
      <c r="B36" s="18"/>
      <c r="C36" s="18"/>
      <c r="D36" s="18"/>
      <c r="E36" s="18"/>
      <c r="F36" s="18"/>
      <c r="G36" s="18"/>
      <c r="H36" s="18"/>
      <c r="I36" s="18"/>
      <c r="J36" s="18"/>
    </row>
    <row r="37" spans="2:12" ht="28" customHeight="1" x14ac:dyDescent="0.35">
      <c r="B37" s="18"/>
      <c r="C37" s="18"/>
      <c r="D37" s="18"/>
      <c r="E37" s="18"/>
      <c r="F37" s="18"/>
      <c r="G37" s="18"/>
      <c r="H37" s="18"/>
      <c r="I37" s="18"/>
      <c r="J37" s="18"/>
    </row>
    <row r="38" spans="2:12" ht="28" customHeight="1" x14ac:dyDescent="0.35">
      <c r="B38" s="18"/>
      <c r="C38" s="18"/>
      <c r="D38" s="18"/>
      <c r="E38" s="18"/>
      <c r="F38" s="18"/>
      <c r="G38" s="18"/>
      <c r="H38" s="18"/>
      <c r="I38" s="18"/>
      <c r="J38" s="18"/>
    </row>
    <row r="39" spans="2:12" ht="28" customHeight="1" x14ac:dyDescent="0.35">
      <c r="B39" s="18"/>
      <c r="C39" s="18"/>
      <c r="D39" s="18"/>
      <c r="E39" s="18"/>
      <c r="F39" s="18"/>
      <c r="G39" s="18"/>
      <c r="H39" s="18"/>
      <c r="I39" s="18"/>
      <c r="J39" s="18"/>
    </row>
    <row r="40" spans="2:12" ht="28" customHeight="1" x14ac:dyDescent="0.35">
      <c r="B40" s="18"/>
      <c r="C40" s="18"/>
      <c r="D40" s="18"/>
      <c r="E40" s="18"/>
      <c r="F40" s="18"/>
      <c r="G40" s="18"/>
      <c r="H40" s="18"/>
      <c r="I40" s="18"/>
      <c r="J40" s="18"/>
    </row>
    <row r="41" spans="2:12" ht="28" customHeight="1" x14ac:dyDescent="0.35">
      <c r="B41" s="18"/>
      <c r="C41" s="18"/>
      <c r="D41" s="18"/>
      <c r="E41" s="18"/>
      <c r="F41" s="18"/>
      <c r="G41" s="18"/>
      <c r="H41" s="18"/>
      <c r="I41" s="18"/>
      <c r="J41" s="18"/>
      <c r="K41" s="18"/>
      <c r="L41" s="18"/>
    </row>
    <row r="42" spans="2:12" ht="28" customHeight="1" x14ac:dyDescent="0.35">
      <c r="B42" s="18"/>
      <c r="C42" s="18"/>
      <c r="D42" s="18"/>
      <c r="E42" s="18"/>
      <c r="F42" s="18"/>
      <c r="G42" s="18"/>
      <c r="H42" s="18"/>
      <c r="I42" s="18"/>
      <c r="J42" s="18"/>
      <c r="K42" s="18"/>
      <c r="L42" s="18"/>
    </row>
    <row r="43" spans="2:12" ht="28" customHeight="1" x14ac:dyDescent="0.35">
      <c r="B43" s="18"/>
      <c r="C43" s="18"/>
      <c r="D43" s="18"/>
      <c r="E43" s="18"/>
      <c r="F43" s="18"/>
      <c r="G43" s="18"/>
      <c r="H43" s="18"/>
      <c r="I43" s="18"/>
      <c r="J43" s="18"/>
      <c r="K43" s="18"/>
      <c r="L43" s="18"/>
    </row>
    <row r="44" spans="2:12" ht="28" customHeight="1" x14ac:dyDescent="0.35">
      <c r="B44" s="18"/>
      <c r="C44" s="18"/>
      <c r="D44" s="18"/>
      <c r="E44" s="18"/>
      <c r="F44" s="18"/>
      <c r="G44" s="18"/>
      <c r="H44" s="18"/>
      <c r="I44" s="18"/>
      <c r="J44" s="18"/>
      <c r="K44" s="18"/>
      <c r="L44" s="18"/>
    </row>
    <row r="45" spans="2:12" ht="28" customHeight="1" x14ac:dyDescent="0.35">
      <c r="B45" s="18"/>
      <c r="C45" s="18"/>
      <c r="D45" s="18"/>
      <c r="E45" s="18"/>
      <c r="F45" s="18"/>
      <c r="G45" s="18"/>
      <c r="H45" s="18"/>
      <c r="I45" s="18"/>
      <c r="J45" s="18"/>
      <c r="K45" s="18"/>
      <c r="L45" s="18"/>
    </row>
    <row r="46" spans="2:12" ht="28" customHeight="1" x14ac:dyDescent="0.35">
      <c r="B46" s="18"/>
      <c r="C46" s="18"/>
      <c r="D46" s="18"/>
      <c r="E46" s="18"/>
      <c r="F46" s="18"/>
      <c r="G46" s="18"/>
      <c r="H46" s="18"/>
      <c r="I46" s="18"/>
      <c r="J46" s="18"/>
      <c r="K46" s="18"/>
      <c r="L46" s="18"/>
    </row>
    <row r="47" spans="2:12" ht="28" customHeight="1" x14ac:dyDescent="0.35">
      <c r="B47" s="18"/>
      <c r="C47" s="18"/>
      <c r="D47" s="18"/>
      <c r="E47" s="18"/>
      <c r="F47" s="18"/>
      <c r="G47" s="18"/>
      <c r="H47" s="18"/>
      <c r="I47" s="18"/>
      <c r="J47" s="18"/>
      <c r="K47" s="18"/>
      <c r="L47" s="18"/>
    </row>
    <row r="48" spans="2:12" ht="28" customHeight="1" x14ac:dyDescent="0.35">
      <c r="B48" s="18"/>
      <c r="C48" s="18"/>
      <c r="D48" s="18"/>
      <c r="E48" s="18"/>
      <c r="F48" s="18"/>
      <c r="G48" s="18"/>
      <c r="H48" s="18"/>
      <c r="I48" s="18"/>
      <c r="J48" s="18"/>
      <c r="K48" s="18"/>
      <c r="L48" s="18"/>
    </row>
  </sheetData>
  <mergeCells count="9">
    <mergeCell ref="K14:N14"/>
    <mergeCell ref="O14:S14"/>
    <mergeCell ref="B2:D3"/>
    <mergeCell ref="C4:D4"/>
    <mergeCell ref="C5:D5"/>
    <mergeCell ref="B7:C7"/>
    <mergeCell ref="F7:G7"/>
    <mergeCell ref="B14:E14"/>
    <mergeCell ref="F14:J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A143-8E31-4F91-B330-1CDB9F0D642E}">
  <sheetPr>
    <tabColor theme="9" tint="0.59999389629810485"/>
  </sheetPr>
  <dimension ref="B2:I23"/>
  <sheetViews>
    <sheetView zoomScale="70" zoomScaleNormal="70" workbookViewId="0">
      <selection activeCell="B2" sqref="B2:D3"/>
    </sheetView>
  </sheetViews>
  <sheetFormatPr defaultRowHeight="14.5" x14ac:dyDescent="0.35"/>
  <cols>
    <col min="2" max="3" width="38.26953125" bestFit="1" customWidth="1"/>
    <col min="4" max="4" width="25.453125" customWidth="1"/>
    <col min="5" max="5" width="19.81640625" customWidth="1"/>
    <col min="6" max="6" width="20" customWidth="1"/>
    <col min="7" max="7" width="24.7265625" customWidth="1"/>
    <col min="8" max="8" width="18.7265625" customWidth="1"/>
    <col min="9" max="9" width="23.26953125" customWidth="1"/>
  </cols>
  <sheetData>
    <row r="2" spans="2:9" x14ac:dyDescent="0.35">
      <c r="B2" s="421" t="s">
        <v>4</v>
      </c>
      <c r="C2" s="422"/>
      <c r="D2" s="423"/>
    </row>
    <row r="3" spans="2:9" x14ac:dyDescent="0.35">
      <c r="B3" s="424"/>
      <c r="C3" s="425"/>
      <c r="D3" s="426"/>
    </row>
    <row r="4" spans="2:9" ht="20" x14ac:dyDescent="0.35">
      <c r="B4" s="7" t="s">
        <v>40</v>
      </c>
      <c r="C4" s="412" t="str">
        <f>Guidance!C3:F3</f>
        <v>TS0002</v>
      </c>
      <c r="D4" s="414"/>
      <c r="F4" s="4" t="s">
        <v>106</v>
      </c>
      <c r="G4" s="4"/>
    </row>
    <row r="5" spans="2:9" ht="20" x14ac:dyDescent="0.35">
      <c r="B5" s="9" t="s">
        <v>42</v>
      </c>
      <c r="C5" s="412" t="str">
        <f>Guidance!C4:F4</f>
        <v>Company Inc.</v>
      </c>
      <c r="D5" s="414"/>
      <c r="F5" s="8" t="s">
        <v>107</v>
      </c>
      <c r="G5" s="4"/>
    </row>
    <row r="6" spans="2:9" ht="15" thickBot="1" x14ac:dyDescent="0.4">
      <c r="B6" s="4"/>
      <c r="C6" s="4"/>
      <c r="D6" s="4"/>
      <c r="E6" s="4"/>
      <c r="F6" s="4"/>
      <c r="G6" s="4"/>
      <c r="H6" s="4"/>
      <c r="I6" s="4"/>
    </row>
    <row r="7" spans="2:9" ht="15" thickBot="1" x14ac:dyDescent="0.4">
      <c r="B7" s="223" t="s">
        <v>108</v>
      </c>
      <c r="C7" s="223" t="s">
        <v>108</v>
      </c>
      <c r="D7" s="442" t="s">
        <v>109</v>
      </c>
      <c r="E7" s="443"/>
      <c r="F7" s="443"/>
      <c r="G7" s="443"/>
      <c r="H7" s="444"/>
    </row>
    <row r="8" spans="2:9" ht="26.5" thickBot="1" x14ac:dyDescent="0.4">
      <c r="B8" s="26" t="s">
        <v>110</v>
      </c>
      <c r="C8" s="26" t="s">
        <v>111</v>
      </c>
      <c r="D8" s="40" t="s">
        <v>112</v>
      </c>
      <c r="E8" s="38" t="s">
        <v>113</v>
      </c>
      <c r="F8" s="37" t="s">
        <v>114</v>
      </c>
      <c r="G8" s="39" t="s">
        <v>115</v>
      </c>
      <c r="H8" s="37" t="s">
        <v>116</v>
      </c>
      <c r="I8" s="36"/>
    </row>
    <row r="9" spans="2:9" x14ac:dyDescent="0.35">
      <c r="B9" s="14"/>
      <c r="C9" s="14"/>
      <c r="D9" s="12"/>
      <c r="E9" s="12"/>
      <c r="F9" s="12"/>
      <c r="G9" s="12"/>
      <c r="H9" s="12"/>
    </row>
    <row r="10" spans="2:9" x14ac:dyDescent="0.35">
      <c r="B10" s="303"/>
      <c r="C10" s="303"/>
      <c r="D10" s="302"/>
      <c r="E10" s="302"/>
      <c r="F10" s="302"/>
      <c r="G10" s="302"/>
      <c r="H10" s="302"/>
    </row>
    <row r="11" spans="2:9" x14ac:dyDescent="0.35">
      <c r="B11" s="302"/>
      <c r="C11" s="302"/>
      <c r="D11" s="302"/>
      <c r="E11" s="302"/>
      <c r="F11" s="302"/>
      <c r="G11" s="302"/>
      <c r="H11" s="302"/>
    </row>
    <row r="12" spans="2:9" x14ac:dyDescent="0.35">
      <c r="B12" s="302"/>
      <c r="C12" s="302"/>
      <c r="D12" s="302"/>
      <c r="E12" s="302"/>
      <c r="F12" s="302"/>
      <c r="G12" s="302"/>
      <c r="H12" s="302"/>
    </row>
    <row r="13" spans="2:9" x14ac:dyDescent="0.35">
      <c r="B13" s="302"/>
      <c r="C13" s="302"/>
      <c r="D13" s="302"/>
      <c r="E13" s="302"/>
      <c r="F13" s="302"/>
      <c r="G13" s="302"/>
      <c r="H13" s="302"/>
    </row>
    <row r="14" spans="2:9" x14ac:dyDescent="0.35">
      <c r="B14" s="302"/>
      <c r="C14" s="302"/>
      <c r="D14" s="302"/>
      <c r="E14" s="302"/>
      <c r="F14" s="302"/>
      <c r="G14" s="302"/>
      <c r="H14" s="302"/>
    </row>
    <row r="15" spans="2:9" x14ac:dyDescent="0.35">
      <c r="B15" s="302"/>
      <c r="C15" s="302"/>
      <c r="D15" s="302"/>
      <c r="E15" s="302"/>
      <c r="F15" s="302"/>
      <c r="G15" s="302"/>
      <c r="H15" s="302"/>
    </row>
    <row r="16" spans="2:9" x14ac:dyDescent="0.35">
      <c r="B16" s="302"/>
      <c r="C16" s="302"/>
      <c r="D16" s="302"/>
      <c r="E16" s="302"/>
      <c r="F16" s="302"/>
      <c r="G16" s="302"/>
      <c r="H16" s="302"/>
    </row>
    <row r="17" spans="2:8" x14ac:dyDescent="0.35">
      <c r="B17" s="302"/>
      <c r="C17" s="302"/>
      <c r="D17" s="302"/>
      <c r="E17" s="302"/>
      <c r="F17" s="302"/>
      <c r="G17" s="302"/>
      <c r="H17" s="302"/>
    </row>
    <row r="18" spans="2:8" x14ac:dyDescent="0.35">
      <c r="B18" s="302"/>
      <c r="C18" s="302"/>
      <c r="D18" s="302"/>
      <c r="E18" s="302"/>
      <c r="F18" s="302"/>
      <c r="G18" s="302"/>
      <c r="H18" s="302"/>
    </row>
    <row r="19" spans="2:8" x14ac:dyDescent="0.35">
      <c r="B19" s="302"/>
      <c r="C19" s="302"/>
      <c r="D19" s="302"/>
      <c r="E19" s="302"/>
      <c r="F19" s="302"/>
      <c r="G19" s="302"/>
      <c r="H19" s="302"/>
    </row>
    <row r="20" spans="2:8" x14ac:dyDescent="0.35">
      <c r="B20" s="302"/>
      <c r="C20" s="302"/>
      <c r="D20" s="302"/>
      <c r="E20" s="302"/>
      <c r="F20" s="302"/>
      <c r="G20" s="302"/>
      <c r="H20" s="302"/>
    </row>
    <row r="21" spans="2:8" x14ac:dyDescent="0.35">
      <c r="B21" s="302"/>
      <c r="C21" s="302"/>
      <c r="D21" s="302"/>
      <c r="E21" s="302"/>
      <c r="F21" s="302"/>
      <c r="G21" s="302"/>
      <c r="H21" s="302"/>
    </row>
    <row r="22" spans="2:8" x14ac:dyDescent="0.35">
      <c r="B22" s="302"/>
      <c r="C22" s="302"/>
      <c r="D22" s="302"/>
      <c r="E22" s="302"/>
      <c r="F22" s="302"/>
      <c r="G22" s="302"/>
      <c r="H22" s="302"/>
    </row>
    <row r="23" spans="2:8" x14ac:dyDescent="0.35">
      <c r="B23" s="302"/>
      <c r="C23" s="302"/>
      <c r="D23" s="302"/>
      <c r="E23" s="302"/>
      <c r="F23" s="302"/>
      <c r="G23" s="302"/>
      <c r="H23" s="302"/>
    </row>
  </sheetData>
  <mergeCells count="4">
    <mergeCell ref="D7:H7"/>
    <mergeCell ref="B2:D3"/>
    <mergeCell ref="C4:D4"/>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D28"/>
  <sheetViews>
    <sheetView zoomScale="70" zoomScaleNormal="70" workbookViewId="0">
      <selection activeCell="B2" sqref="B2:D3"/>
    </sheetView>
  </sheetViews>
  <sheetFormatPr defaultRowHeight="14.5" x14ac:dyDescent="0.35"/>
  <cols>
    <col min="2" max="2" width="22.7265625" customWidth="1"/>
    <col min="3" max="3" width="28.54296875" customWidth="1"/>
    <col min="4" max="4" width="27.1796875" customWidth="1"/>
  </cols>
  <sheetData>
    <row r="1" spans="2:4" ht="15" thickBot="1" x14ac:dyDescent="0.4"/>
    <row r="2" spans="2:4" x14ac:dyDescent="0.35">
      <c r="B2" s="421" t="s">
        <v>5</v>
      </c>
      <c r="C2" s="422"/>
      <c r="D2" s="423"/>
    </row>
    <row r="3" spans="2:4" ht="15" thickBot="1" x14ac:dyDescent="0.4">
      <c r="B3" s="424"/>
      <c r="C3" s="425"/>
      <c r="D3" s="426"/>
    </row>
    <row r="4" spans="2:4" ht="20.5" thickBot="1" x14ac:dyDescent="0.4">
      <c r="B4" s="7" t="s">
        <v>40</v>
      </c>
      <c r="C4" s="412" t="s">
        <v>41</v>
      </c>
      <c r="D4" s="414"/>
    </row>
    <row r="5" spans="2:4" ht="20.5" thickBot="1" x14ac:dyDescent="0.4">
      <c r="B5" s="9" t="s">
        <v>42</v>
      </c>
      <c r="C5" s="412" t="str">
        <f>Guidance!C4:F4</f>
        <v>Company Inc.</v>
      </c>
      <c r="D5" s="414"/>
    </row>
    <row r="6" spans="2:4" ht="15" thickBot="1" x14ac:dyDescent="0.4"/>
    <row r="7" spans="2:4" ht="15" thickBot="1" x14ac:dyDescent="0.4">
      <c r="B7" s="445" t="s">
        <v>117</v>
      </c>
      <c r="C7" s="446"/>
      <c r="D7" s="447"/>
    </row>
    <row r="8" spans="2:4" x14ac:dyDescent="0.35">
      <c r="B8" s="25" t="s">
        <v>118</v>
      </c>
      <c r="C8" s="25" t="s">
        <v>119</v>
      </c>
      <c r="D8" s="24" t="s">
        <v>120</v>
      </c>
    </row>
    <row r="9" spans="2:4" ht="41.25" customHeight="1" x14ac:dyDescent="0.35">
      <c r="B9" s="17"/>
      <c r="C9" s="17"/>
      <c r="D9" s="16"/>
    </row>
    <row r="10" spans="2:4" ht="36.75" customHeight="1" x14ac:dyDescent="0.35">
      <c r="B10" s="17"/>
      <c r="C10" s="17"/>
      <c r="D10" s="17"/>
    </row>
    <row r="11" spans="2:4" ht="45.75" customHeight="1" x14ac:dyDescent="0.35">
      <c r="B11" s="17"/>
      <c r="C11" s="17"/>
      <c r="D11" s="17"/>
    </row>
    <row r="12" spans="2:4" ht="45" customHeight="1" x14ac:dyDescent="0.35">
      <c r="B12" s="17"/>
      <c r="C12" s="17"/>
      <c r="D12" s="17"/>
    </row>
    <row r="13" spans="2:4" ht="47.25" customHeight="1" x14ac:dyDescent="0.35">
      <c r="B13" s="17"/>
      <c r="C13" s="17"/>
      <c r="D13" s="17"/>
    </row>
    <row r="14" spans="2:4" ht="35.25" customHeight="1" x14ac:dyDescent="0.35">
      <c r="B14" s="17"/>
      <c r="C14" s="17"/>
      <c r="D14" s="17"/>
    </row>
    <row r="15" spans="2:4" ht="42" customHeight="1" x14ac:dyDescent="0.35">
      <c r="B15" s="17"/>
      <c r="C15" s="17"/>
      <c r="D15" s="17"/>
    </row>
    <row r="16" spans="2:4" ht="39" customHeight="1" x14ac:dyDescent="0.35">
      <c r="B16" s="17"/>
      <c r="C16" s="17"/>
      <c r="D16" s="17"/>
    </row>
    <row r="17" spans="1:4" ht="36" customHeight="1" x14ac:dyDescent="0.35">
      <c r="B17" s="17"/>
      <c r="C17" s="17"/>
      <c r="D17" s="17"/>
    </row>
    <row r="18" spans="1:4" ht="39.75" customHeight="1" x14ac:dyDescent="0.35">
      <c r="B18" s="17"/>
      <c r="C18" s="17"/>
      <c r="D18" s="17"/>
    </row>
    <row r="19" spans="1:4" ht="37.5" customHeight="1" x14ac:dyDescent="0.35">
      <c r="B19" s="23"/>
      <c r="C19" s="23"/>
      <c r="D19" s="23"/>
    </row>
    <row r="20" spans="1:4" ht="41.25" customHeight="1" x14ac:dyDescent="0.35">
      <c r="B20" s="17"/>
      <c r="C20" s="17"/>
      <c r="D20" s="17"/>
    </row>
    <row r="21" spans="1:4" x14ac:dyDescent="0.35">
      <c r="A21" s="22"/>
      <c r="B21" s="22"/>
      <c r="C21" s="22"/>
      <c r="D21" s="22"/>
    </row>
    <row r="22" spans="1:4" x14ac:dyDescent="0.35">
      <c r="A22" s="22"/>
      <c r="B22" s="22"/>
      <c r="C22" s="22"/>
      <c r="D22" s="22"/>
    </row>
    <row r="23" spans="1:4" x14ac:dyDescent="0.35">
      <c r="A23" s="22"/>
      <c r="B23" s="22"/>
      <c r="C23" s="22"/>
      <c r="D23" s="22"/>
    </row>
    <row r="24" spans="1:4" x14ac:dyDescent="0.35">
      <c r="A24" s="22"/>
      <c r="B24" s="22"/>
      <c r="C24" s="22"/>
      <c r="D24" s="22"/>
    </row>
    <row r="25" spans="1:4" x14ac:dyDescent="0.35">
      <c r="A25" s="22"/>
      <c r="B25" s="22"/>
      <c r="C25" s="22"/>
      <c r="D25" s="22"/>
    </row>
    <row r="26" spans="1:4" x14ac:dyDescent="0.35">
      <c r="A26" s="22"/>
      <c r="B26" s="22"/>
      <c r="C26" s="22"/>
      <c r="D26" s="22"/>
    </row>
    <row r="27" spans="1:4" x14ac:dyDescent="0.35">
      <c r="A27" s="22"/>
      <c r="B27" s="22"/>
      <c r="C27" s="22"/>
      <c r="D27" s="22"/>
    </row>
    <row r="28" spans="1:4" x14ac:dyDescent="0.35">
      <c r="A28" s="22"/>
      <c r="B28" s="22"/>
      <c r="C28" s="22"/>
      <c r="D28" s="22"/>
    </row>
  </sheetData>
  <mergeCells count="4">
    <mergeCell ref="B7:D7"/>
    <mergeCell ref="B2:D3"/>
    <mergeCell ref="C4:D4"/>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69E0-76E7-43F8-8214-DA97B65A9F4D}">
  <sheetPr>
    <tabColor theme="9" tint="0.59999389629810485"/>
  </sheetPr>
  <dimension ref="A1:J26"/>
  <sheetViews>
    <sheetView zoomScale="70" zoomScaleNormal="70" workbookViewId="0">
      <selection activeCell="B2" sqref="B2:E3"/>
    </sheetView>
  </sheetViews>
  <sheetFormatPr defaultRowHeight="14.5" x14ac:dyDescent="0.35"/>
  <cols>
    <col min="2" max="2" width="20.453125" customWidth="1"/>
    <col min="3" max="4" width="19" customWidth="1"/>
    <col min="5" max="5" width="20" customWidth="1"/>
    <col min="6" max="6" width="26.54296875" customWidth="1"/>
    <col min="7" max="7" width="25.81640625" customWidth="1"/>
  </cols>
  <sheetData>
    <row r="1" spans="1:10" ht="15" thickBot="1" x14ac:dyDescent="0.4"/>
    <row r="2" spans="1:10" x14ac:dyDescent="0.35">
      <c r="B2" s="421" t="s">
        <v>6</v>
      </c>
      <c r="C2" s="422"/>
      <c r="D2" s="422"/>
      <c r="E2" s="423"/>
    </row>
    <row r="3" spans="1:10" ht="15" thickBot="1" x14ac:dyDescent="0.4">
      <c r="B3" s="424"/>
      <c r="C3" s="425"/>
      <c r="D3" s="425"/>
      <c r="E3" s="426"/>
    </row>
    <row r="4" spans="1:10" ht="20.5" thickBot="1" x14ac:dyDescent="0.4">
      <c r="B4" s="7" t="s">
        <v>40</v>
      </c>
      <c r="C4" s="412" t="s">
        <v>41</v>
      </c>
      <c r="D4" s="413"/>
      <c r="E4" s="414"/>
      <c r="F4" s="8"/>
      <c r="G4" s="8"/>
    </row>
    <row r="5" spans="1:10" ht="20.5" thickBot="1" x14ac:dyDescent="0.4">
      <c r="B5" s="9" t="s">
        <v>42</v>
      </c>
      <c r="C5" s="412" t="str">
        <f>Guidance!C4:F4</f>
        <v>Company Inc.</v>
      </c>
      <c r="D5" s="413"/>
      <c r="E5" s="414"/>
      <c r="F5" s="8"/>
      <c r="G5" s="8"/>
    </row>
    <row r="6" spans="1:10" x14ac:dyDescent="0.35">
      <c r="B6" s="4"/>
      <c r="C6" s="4"/>
      <c r="D6" s="4"/>
      <c r="E6" s="4"/>
      <c r="F6" s="4"/>
      <c r="G6" s="4"/>
    </row>
    <row r="7" spans="1:10" x14ac:dyDescent="0.35">
      <c r="B7" s="449" t="s">
        <v>121</v>
      </c>
      <c r="C7" s="450"/>
      <c r="D7" s="450"/>
      <c r="E7" s="450"/>
      <c r="F7" s="450"/>
      <c r="G7" s="451"/>
    </row>
    <row r="8" spans="1:10" ht="42" x14ac:dyDescent="0.35">
      <c r="A8" s="27"/>
      <c r="B8" s="34" t="s">
        <v>122</v>
      </c>
      <c r="C8" s="34" t="s">
        <v>123</v>
      </c>
      <c r="D8" s="35" t="s">
        <v>124</v>
      </c>
      <c r="E8" s="35" t="s">
        <v>125</v>
      </c>
      <c r="F8" s="35" t="s">
        <v>126</v>
      </c>
      <c r="G8" s="35" t="s">
        <v>127</v>
      </c>
      <c r="H8" s="27"/>
      <c r="I8" s="27"/>
      <c r="J8" s="27"/>
    </row>
    <row r="9" spans="1:10" x14ac:dyDescent="0.35">
      <c r="A9" s="27"/>
      <c r="B9" s="28"/>
      <c r="C9" s="28"/>
      <c r="D9" s="28"/>
      <c r="E9" s="29"/>
      <c r="F9" s="29"/>
      <c r="G9" s="30"/>
      <c r="H9" s="27"/>
      <c r="I9" s="27"/>
      <c r="J9" s="27"/>
    </row>
    <row r="10" spans="1:10" x14ac:dyDescent="0.35">
      <c r="A10" s="27"/>
      <c r="B10" s="305"/>
      <c r="C10" s="305"/>
      <c r="D10" s="305"/>
      <c r="E10" s="31"/>
      <c r="F10" s="31"/>
      <c r="G10" s="30"/>
      <c r="H10" s="27"/>
      <c r="I10" s="27"/>
      <c r="J10" s="27"/>
    </row>
    <row r="11" spans="1:10" x14ac:dyDescent="0.35">
      <c r="A11" s="27"/>
      <c r="B11" s="305"/>
      <c r="C11" s="305"/>
      <c r="D11" s="305"/>
      <c r="E11" s="31"/>
      <c r="F11" s="31"/>
      <c r="G11" s="30"/>
      <c r="H11" s="27"/>
      <c r="I11" s="27"/>
      <c r="J11" s="27"/>
    </row>
    <row r="12" spans="1:10" x14ac:dyDescent="0.35">
      <c r="A12" s="27"/>
      <c r="B12" s="305"/>
      <c r="C12" s="305"/>
      <c r="D12" s="305"/>
      <c r="E12" s="31"/>
      <c r="F12" s="31"/>
      <c r="G12" s="30"/>
      <c r="H12" s="27"/>
      <c r="I12" s="27"/>
      <c r="J12" s="27"/>
    </row>
    <row r="13" spans="1:10" x14ac:dyDescent="0.35">
      <c r="A13" s="27"/>
      <c r="B13" s="305"/>
      <c r="C13" s="305"/>
      <c r="D13" s="305"/>
      <c r="E13" s="31"/>
      <c r="F13" s="31"/>
      <c r="G13" s="30"/>
      <c r="H13" s="27"/>
      <c r="I13" s="27"/>
      <c r="J13" s="27"/>
    </row>
    <row r="14" spans="1:10" x14ac:dyDescent="0.35">
      <c r="A14" s="27"/>
      <c r="B14" s="305"/>
      <c r="C14" s="305"/>
      <c r="D14" s="305"/>
      <c r="E14" s="31"/>
      <c r="F14" s="31"/>
      <c r="G14" s="30"/>
      <c r="H14" s="27"/>
      <c r="I14" s="27"/>
      <c r="J14" s="27"/>
    </row>
    <row r="15" spans="1:10" x14ac:dyDescent="0.35">
      <c r="A15" s="27"/>
      <c r="B15" s="305"/>
      <c r="C15" s="305"/>
      <c r="D15" s="305"/>
      <c r="E15" s="31"/>
      <c r="F15" s="31"/>
      <c r="G15" s="30"/>
      <c r="H15" s="27"/>
      <c r="I15" s="27"/>
      <c r="J15" s="27"/>
    </row>
    <row r="16" spans="1:10" x14ac:dyDescent="0.35">
      <c r="A16" s="27"/>
      <c r="B16" s="305"/>
      <c r="C16" s="305"/>
      <c r="D16" s="305"/>
      <c r="E16" s="31"/>
      <c r="F16" s="31"/>
      <c r="G16" s="30"/>
      <c r="H16" s="27"/>
      <c r="I16" s="27"/>
      <c r="J16" s="27"/>
    </row>
    <row r="17" spans="1:10" x14ac:dyDescent="0.35">
      <c r="A17" s="27"/>
      <c r="B17" s="305"/>
      <c r="C17" s="305"/>
      <c r="D17" s="305"/>
      <c r="E17" s="31"/>
      <c r="F17" s="31"/>
      <c r="G17" s="30"/>
      <c r="H17" s="27"/>
      <c r="I17" s="27"/>
      <c r="J17" s="27"/>
    </row>
    <row r="18" spans="1:10" x14ac:dyDescent="0.35">
      <c r="A18" s="27"/>
      <c r="B18" s="305"/>
      <c r="C18" s="305"/>
      <c r="D18" s="305"/>
      <c r="E18" s="31"/>
      <c r="F18" s="31"/>
      <c r="G18" s="30"/>
      <c r="H18" s="27"/>
      <c r="I18" s="27"/>
      <c r="J18" s="27"/>
    </row>
    <row r="19" spans="1:10" x14ac:dyDescent="0.35">
      <c r="A19" s="27"/>
      <c r="B19" s="305"/>
      <c r="C19" s="305"/>
      <c r="D19" s="305"/>
      <c r="E19" s="31"/>
      <c r="F19" s="31"/>
      <c r="G19" s="30"/>
      <c r="H19" s="27"/>
      <c r="I19" s="27"/>
      <c r="J19" s="27"/>
    </row>
    <row r="20" spans="1:10" x14ac:dyDescent="0.35">
      <c r="A20" s="27"/>
      <c r="B20" s="305"/>
      <c r="C20" s="305"/>
      <c r="D20" s="305"/>
      <c r="E20" s="31"/>
      <c r="F20" s="31"/>
      <c r="G20" s="30"/>
      <c r="H20" s="27"/>
      <c r="I20" s="27"/>
      <c r="J20" s="27"/>
    </row>
    <row r="21" spans="1:10" x14ac:dyDescent="0.35">
      <c r="A21" s="27"/>
      <c r="B21" s="305"/>
      <c r="C21" s="305"/>
      <c r="D21" s="305"/>
      <c r="E21" s="31"/>
      <c r="F21" s="31"/>
      <c r="G21" s="30"/>
      <c r="H21" s="27"/>
      <c r="I21" s="27"/>
      <c r="J21" s="27"/>
    </row>
    <row r="22" spans="1:10" x14ac:dyDescent="0.35">
      <c r="A22" s="27"/>
      <c r="B22" s="305"/>
      <c r="C22" s="305"/>
      <c r="D22" s="305"/>
      <c r="E22" s="31"/>
      <c r="F22" s="31"/>
      <c r="G22" s="30"/>
      <c r="H22" s="27"/>
      <c r="I22" s="27"/>
      <c r="J22" s="27"/>
    </row>
    <row r="23" spans="1:10" x14ac:dyDescent="0.35">
      <c r="A23" s="27"/>
      <c r="B23" s="305"/>
      <c r="C23" s="305"/>
      <c r="D23" s="305"/>
      <c r="E23" s="31"/>
      <c r="F23" s="31"/>
      <c r="G23" s="30"/>
      <c r="H23" s="27"/>
      <c r="I23" s="27"/>
      <c r="J23" s="27"/>
    </row>
    <row r="24" spans="1:10" x14ac:dyDescent="0.35">
      <c r="A24" s="27"/>
      <c r="B24" s="32"/>
      <c r="C24" s="448"/>
      <c r="D24" s="448"/>
      <c r="E24" s="448"/>
      <c r="F24" s="32"/>
      <c r="G24" s="32"/>
      <c r="H24" s="27"/>
      <c r="I24" s="27"/>
      <c r="J24" s="27"/>
    </row>
    <row r="25" spans="1:10" x14ac:dyDescent="0.35">
      <c r="A25" s="27"/>
      <c r="B25" s="27"/>
      <c r="C25" s="27"/>
      <c r="D25" s="27"/>
      <c r="E25" s="27"/>
      <c r="F25" s="27"/>
      <c r="G25" s="27"/>
      <c r="H25" s="27"/>
      <c r="I25" s="27"/>
      <c r="J25" s="27"/>
    </row>
    <row r="26" spans="1:10" x14ac:dyDescent="0.35">
      <c r="A26" s="27"/>
      <c r="B26" s="27"/>
      <c r="C26" s="27"/>
      <c r="D26" s="27"/>
      <c r="E26" s="27"/>
      <c r="F26" s="27"/>
      <c r="G26" s="27"/>
      <c r="H26" s="27"/>
      <c r="I26" s="27"/>
      <c r="J26" s="27"/>
    </row>
  </sheetData>
  <mergeCells count="5">
    <mergeCell ref="B2:E3"/>
    <mergeCell ref="C4:E4"/>
    <mergeCell ref="C5:E5"/>
    <mergeCell ref="C24:E24"/>
    <mergeCell ref="B7:G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83BE-1A25-4438-AD57-732E913FB3C4}">
  <sheetPr>
    <tabColor theme="8" tint="0.79998168889431442"/>
  </sheetPr>
  <dimension ref="A1:Y113"/>
  <sheetViews>
    <sheetView zoomScale="90" zoomScaleNormal="90" workbookViewId="0">
      <selection activeCell="B3" sqref="B3:D3"/>
    </sheetView>
  </sheetViews>
  <sheetFormatPr defaultColWidth="8.7265625" defaultRowHeight="14" x14ac:dyDescent="0.3"/>
  <cols>
    <col min="1" max="1" width="8.7265625" style="210" customWidth="1"/>
    <col min="2" max="5" width="25.7265625" style="210" customWidth="1"/>
    <col min="6" max="6" width="8.7265625" style="210"/>
    <col min="7" max="9" width="30.7265625" style="210" customWidth="1"/>
    <col min="10" max="16384" width="8.7265625" style="210"/>
  </cols>
  <sheetData>
    <row r="1" spans="1:25" s="209" customFormat="1" ht="15" customHeight="1" x14ac:dyDescent="0.3">
      <c r="B1" s="225" t="s">
        <v>128</v>
      </c>
    </row>
    <row r="2" spans="1:25" ht="15" customHeight="1" thickBot="1" x14ac:dyDescent="0.35">
      <c r="A2" s="209"/>
      <c r="B2" s="209"/>
      <c r="C2" s="209"/>
      <c r="D2" s="209"/>
      <c r="E2" s="209"/>
      <c r="F2" s="209"/>
      <c r="G2" s="209"/>
      <c r="H2" s="209"/>
      <c r="I2" s="209"/>
      <c r="J2" s="209"/>
      <c r="K2" s="209"/>
      <c r="L2" s="209"/>
      <c r="M2" s="209"/>
      <c r="N2" s="209"/>
      <c r="O2" s="209"/>
      <c r="P2" s="209"/>
      <c r="Q2" s="209"/>
      <c r="R2" s="209"/>
      <c r="S2" s="209"/>
      <c r="T2" s="209"/>
      <c r="U2" s="209"/>
      <c r="V2" s="209"/>
      <c r="W2" s="209"/>
      <c r="X2" s="209"/>
      <c r="Y2" s="209"/>
    </row>
    <row r="3" spans="1:25" ht="20.149999999999999" customHeight="1" thickBot="1" x14ac:dyDescent="0.35">
      <c r="A3" s="209"/>
      <c r="B3" s="452" t="s">
        <v>129</v>
      </c>
      <c r="C3" s="453"/>
      <c r="D3" s="454"/>
      <c r="E3" s="209"/>
      <c r="F3" s="226"/>
      <c r="G3" s="226"/>
      <c r="H3" s="226"/>
      <c r="I3" s="226"/>
      <c r="J3" s="226"/>
      <c r="K3" s="226"/>
      <c r="L3" s="226"/>
      <c r="M3" s="209"/>
      <c r="N3" s="209"/>
      <c r="O3" s="209"/>
      <c r="P3" s="209"/>
      <c r="Q3" s="209"/>
      <c r="R3" s="209"/>
      <c r="S3" s="209"/>
      <c r="T3" s="209"/>
      <c r="U3" s="209"/>
      <c r="V3" s="209"/>
      <c r="W3" s="209"/>
      <c r="X3" s="209"/>
      <c r="Y3" s="209"/>
    </row>
    <row r="4" spans="1:25" x14ac:dyDescent="0.3">
      <c r="A4" s="209"/>
      <c r="B4" s="227" t="s">
        <v>40</v>
      </c>
      <c r="C4" s="455" t="s">
        <v>130</v>
      </c>
      <c r="D4" s="456"/>
      <c r="E4" s="209"/>
      <c r="F4" s="209"/>
      <c r="G4" s="226"/>
      <c r="H4" s="226"/>
      <c r="I4" s="226"/>
      <c r="J4" s="226"/>
      <c r="K4" s="226"/>
      <c r="L4" s="226"/>
      <c r="M4" s="209"/>
      <c r="N4" s="209"/>
      <c r="O4" s="209"/>
      <c r="P4" s="209"/>
      <c r="Q4" s="209"/>
      <c r="R4" s="209"/>
      <c r="S4" s="209"/>
      <c r="T4" s="209"/>
      <c r="U4" s="209"/>
      <c r="V4" s="209"/>
      <c r="W4" s="209"/>
      <c r="X4" s="209"/>
      <c r="Y4" s="209"/>
    </row>
    <row r="5" spans="1:25" ht="15" thickBot="1" x14ac:dyDescent="0.35">
      <c r="A5" s="209"/>
      <c r="B5" s="228" t="s">
        <v>42</v>
      </c>
      <c r="C5" s="457"/>
      <c r="D5" s="458"/>
      <c r="E5" s="209"/>
      <c r="F5" s="209"/>
      <c r="G5" s="209"/>
      <c r="H5" s="209"/>
      <c r="I5" s="209"/>
      <c r="J5" s="209"/>
      <c r="K5" s="209"/>
      <c r="L5" s="209"/>
      <c r="M5" s="209"/>
      <c r="N5" s="209"/>
      <c r="O5" s="209"/>
      <c r="P5" s="209"/>
      <c r="Q5" s="209"/>
      <c r="R5" s="209"/>
      <c r="S5" s="209"/>
      <c r="T5" s="209"/>
      <c r="U5" s="209"/>
      <c r="V5" s="209"/>
      <c r="W5" s="209"/>
      <c r="X5" s="209"/>
      <c r="Y5" s="209"/>
    </row>
    <row r="6" spans="1:25" x14ac:dyDescent="0.3">
      <c r="A6" s="209"/>
      <c r="B6" s="209"/>
      <c r="C6" s="209"/>
      <c r="D6" s="209"/>
      <c r="E6" s="209"/>
      <c r="F6" s="209"/>
      <c r="G6" s="209"/>
      <c r="H6" s="209"/>
      <c r="I6" s="209"/>
      <c r="J6" s="209"/>
      <c r="K6" s="209"/>
      <c r="L6" s="209"/>
      <c r="M6" s="209"/>
      <c r="N6" s="209"/>
      <c r="O6" s="209"/>
      <c r="P6" s="209"/>
      <c r="Q6" s="209"/>
      <c r="R6" s="209"/>
      <c r="S6" s="209"/>
      <c r="T6" s="209"/>
      <c r="U6" s="209"/>
      <c r="V6" s="209"/>
      <c r="W6" s="209"/>
      <c r="X6" s="209"/>
      <c r="Y6" s="209"/>
    </row>
    <row r="7" spans="1:25" x14ac:dyDescent="0.3">
      <c r="A7" s="209"/>
      <c r="B7" s="359" t="s">
        <v>131</v>
      </c>
      <c r="C7" s="209"/>
      <c r="D7" s="209"/>
      <c r="E7" s="209"/>
      <c r="F7" s="209"/>
      <c r="G7" s="209"/>
      <c r="H7" s="209"/>
      <c r="I7" s="209"/>
      <c r="J7" s="209"/>
      <c r="K7" s="209"/>
      <c r="L7" s="209"/>
      <c r="M7" s="209"/>
      <c r="N7" s="209"/>
      <c r="O7" s="209"/>
      <c r="P7" s="209"/>
      <c r="Q7" s="209"/>
      <c r="R7" s="209"/>
      <c r="S7" s="209"/>
      <c r="T7" s="209"/>
      <c r="U7" s="209"/>
      <c r="V7" s="209"/>
      <c r="W7" s="209"/>
      <c r="X7" s="209"/>
      <c r="Y7" s="209"/>
    </row>
    <row r="8" spans="1:25" x14ac:dyDescent="0.3">
      <c r="A8" s="209"/>
      <c r="B8" s="360" t="s">
        <v>132</v>
      </c>
      <c r="C8" s="209"/>
      <c r="D8" s="209"/>
      <c r="E8" s="209"/>
      <c r="F8" s="209"/>
      <c r="G8" s="209"/>
      <c r="H8" s="209"/>
      <c r="I8" s="209"/>
      <c r="J8" s="209"/>
      <c r="K8" s="209"/>
      <c r="L8" s="209"/>
      <c r="M8" s="209"/>
      <c r="N8" s="209"/>
      <c r="O8" s="209"/>
      <c r="P8" s="209"/>
      <c r="Q8" s="209"/>
      <c r="R8" s="209"/>
      <c r="S8" s="209"/>
      <c r="T8" s="209"/>
      <c r="U8" s="209"/>
      <c r="V8" s="209"/>
      <c r="W8" s="209"/>
      <c r="X8" s="209"/>
      <c r="Y8" s="209"/>
    </row>
    <row r="9" spans="1:25" ht="14.5" thickBot="1" x14ac:dyDescent="0.35">
      <c r="A9" s="209"/>
      <c r="B9" s="360"/>
      <c r="C9" s="209"/>
      <c r="D9" s="209"/>
      <c r="E9" s="209"/>
      <c r="F9" s="209"/>
      <c r="G9" s="209"/>
      <c r="I9" s="209"/>
      <c r="J9" s="209"/>
      <c r="K9" s="209"/>
      <c r="L9" s="209"/>
      <c r="M9" s="209"/>
      <c r="N9" s="209"/>
      <c r="O9" s="209"/>
      <c r="P9" s="209"/>
      <c r="Q9" s="209"/>
      <c r="R9" s="209"/>
      <c r="S9" s="209"/>
      <c r="T9" s="209"/>
      <c r="U9" s="209"/>
      <c r="V9" s="209"/>
      <c r="W9" s="209"/>
      <c r="X9" s="209"/>
      <c r="Y9" s="209"/>
    </row>
    <row r="10" spans="1:25" ht="15.65" customHeight="1" thickBot="1" x14ac:dyDescent="0.35">
      <c r="A10" s="229"/>
      <c r="B10" s="355" t="s">
        <v>119</v>
      </c>
      <c r="C10" s="361" t="s">
        <v>133</v>
      </c>
      <c r="D10" s="361" t="s">
        <v>134</v>
      </c>
      <c r="E10" s="291" t="s">
        <v>135</v>
      </c>
      <c r="F10" s="209"/>
      <c r="G10" s="459" t="s">
        <v>136</v>
      </c>
      <c r="H10" s="460"/>
      <c r="I10" s="461"/>
      <c r="J10" s="209"/>
      <c r="K10" s="209"/>
      <c r="L10" s="209"/>
      <c r="M10" s="209"/>
      <c r="N10" s="209"/>
      <c r="O10" s="209"/>
      <c r="P10" s="209"/>
      <c r="Q10" s="209"/>
      <c r="R10" s="209"/>
      <c r="S10" s="209"/>
      <c r="T10" s="209"/>
      <c r="U10" s="209"/>
      <c r="V10" s="209"/>
      <c r="W10" s="209"/>
      <c r="X10" s="209"/>
      <c r="Y10" s="209"/>
    </row>
    <row r="11" spans="1:25" ht="42.5" thickBot="1" x14ac:dyDescent="0.35">
      <c r="A11" s="229"/>
      <c r="B11" s="362" t="s">
        <v>137</v>
      </c>
      <c r="C11" s="363"/>
      <c r="D11" s="462"/>
      <c r="E11" s="364"/>
      <c r="F11" s="209"/>
      <c r="G11" s="365" t="s">
        <v>138</v>
      </c>
      <c r="H11" s="366" t="s">
        <v>133</v>
      </c>
      <c r="I11" s="367" t="s">
        <v>134</v>
      </c>
      <c r="J11" s="209"/>
      <c r="K11" s="209"/>
      <c r="L11" s="209"/>
      <c r="M11" s="209"/>
      <c r="N11" s="209"/>
      <c r="O11" s="209"/>
      <c r="P11" s="209"/>
      <c r="Q11" s="209"/>
      <c r="R11" s="209"/>
      <c r="S11" s="209"/>
      <c r="T11" s="209"/>
      <c r="U11" s="209"/>
      <c r="V11" s="209"/>
      <c r="W11" s="209"/>
      <c r="X11" s="209"/>
      <c r="Y11" s="209"/>
    </row>
    <row r="12" spans="1:25" ht="42" x14ac:dyDescent="0.3">
      <c r="A12" s="229"/>
      <c r="B12" s="368" t="s">
        <v>139</v>
      </c>
      <c r="C12" s="369">
        <f>C11-C13</f>
        <v>0</v>
      </c>
      <c r="D12" s="463"/>
      <c r="E12" s="370"/>
      <c r="F12" s="209"/>
      <c r="G12" s="371" t="s">
        <v>140</v>
      </c>
      <c r="H12" s="231"/>
      <c r="I12" s="372"/>
      <c r="J12" s="209"/>
      <c r="K12" s="209"/>
      <c r="L12" s="209"/>
      <c r="M12" s="209"/>
      <c r="N12" s="209"/>
      <c r="O12" s="209"/>
      <c r="P12" s="209"/>
      <c r="Q12" s="209"/>
      <c r="R12" s="209"/>
      <c r="S12" s="209"/>
      <c r="T12" s="209"/>
      <c r="U12" s="209"/>
      <c r="V12" s="209"/>
      <c r="W12" s="209"/>
      <c r="X12" s="209"/>
      <c r="Y12" s="209"/>
    </row>
    <row r="13" spans="1:25" ht="42.5" thickBot="1" x14ac:dyDescent="0.35">
      <c r="A13" s="229"/>
      <c r="B13" s="373" t="s">
        <v>141</v>
      </c>
      <c r="C13" s="369">
        <f>IF(C11&gt;C16,C14+C16,C16-C14)</f>
        <v>0</v>
      </c>
      <c r="D13" s="463"/>
      <c r="E13" s="370"/>
      <c r="F13" s="209"/>
      <c r="G13" s="374" t="s">
        <v>142</v>
      </c>
      <c r="H13" s="375"/>
      <c r="I13" s="376"/>
      <c r="J13" s="209"/>
      <c r="K13" s="209"/>
      <c r="L13" s="209"/>
      <c r="M13" s="209"/>
      <c r="N13" s="209"/>
      <c r="O13" s="209"/>
      <c r="P13" s="209"/>
      <c r="Q13" s="209"/>
      <c r="R13" s="209"/>
      <c r="S13" s="209"/>
      <c r="T13" s="209"/>
      <c r="U13" s="209"/>
      <c r="V13" s="209"/>
      <c r="W13" s="209"/>
      <c r="X13" s="209"/>
      <c r="Y13" s="209"/>
    </row>
    <row r="14" spans="1:25" ht="56.5" thickBot="1" x14ac:dyDescent="0.35">
      <c r="A14" s="229"/>
      <c r="B14" s="377" t="s">
        <v>143</v>
      </c>
      <c r="C14" s="378"/>
      <c r="D14" s="464"/>
      <c r="E14" s="379"/>
      <c r="F14" s="209"/>
      <c r="G14" s="380"/>
      <c r="H14" s="381"/>
      <c r="I14" s="381"/>
      <c r="J14" s="380"/>
      <c r="K14" s="380"/>
      <c r="L14" s="209"/>
      <c r="M14" s="209"/>
      <c r="N14" s="209"/>
      <c r="O14" s="209"/>
      <c r="P14" s="209"/>
      <c r="Q14" s="209"/>
      <c r="R14" s="209"/>
      <c r="S14" s="209"/>
      <c r="T14" s="209"/>
      <c r="U14" s="209"/>
      <c r="V14" s="209"/>
      <c r="W14" s="209"/>
      <c r="X14" s="209"/>
      <c r="Y14" s="209"/>
    </row>
    <row r="15" spans="1:25" ht="14.5" thickBot="1" x14ac:dyDescent="0.35">
      <c r="A15" s="229"/>
      <c r="B15" s="382"/>
      <c r="C15" s="382"/>
      <c r="D15" s="382"/>
      <c r="E15" s="383"/>
      <c r="F15" s="209"/>
      <c r="G15" s="380"/>
      <c r="H15" s="380"/>
      <c r="I15" s="380"/>
      <c r="J15" s="380"/>
      <c r="K15" s="380"/>
      <c r="L15" s="209"/>
      <c r="M15" s="209"/>
      <c r="N15" s="209"/>
      <c r="O15" s="209"/>
      <c r="P15" s="209"/>
      <c r="Q15" s="209"/>
      <c r="R15" s="209"/>
      <c r="S15" s="209"/>
      <c r="T15" s="209"/>
      <c r="U15" s="209"/>
      <c r="V15" s="209"/>
      <c r="W15" s="209"/>
      <c r="X15" s="209"/>
      <c r="Y15" s="209"/>
    </row>
    <row r="16" spans="1:25" ht="70" x14ac:dyDescent="0.3">
      <c r="A16" s="229"/>
      <c r="B16" s="362" t="s">
        <v>144</v>
      </c>
      <c r="C16" s="363"/>
      <c r="D16" s="363"/>
      <c r="E16" s="384"/>
      <c r="F16" s="209"/>
      <c r="G16" s="380"/>
      <c r="H16" s="380"/>
      <c r="I16" s="380"/>
      <c r="J16" s="380"/>
      <c r="K16" s="380"/>
      <c r="L16" s="209"/>
      <c r="M16" s="209"/>
      <c r="N16" s="209"/>
      <c r="O16" s="209"/>
      <c r="P16" s="209"/>
      <c r="Q16" s="209"/>
      <c r="R16" s="209"/>
      <c r="S16" s="209"/>
      <c r="T16" s="209"/>
      <c r="U16" s="209"/>
      <c r="V16" s="209"/>
      <c r="W16" s="209"/>
      <c r="X16" s="209"/>
      <c r="Y16" s="209"/>
    </row>
    <row r="17" spans="1:25" ht="14.5" thickBot="1" x14ac:dyDescent="0.35">
      <c r="A17" s="229"/>
      <c r="B17" s="385" t="s">
        <v>139</v>
      </c>
      <c r="C17" s="386">
        <f>C16-C19</f>
        <v>0</v>
      </c>
      <c r="D17" s="386">
        <f>D19</f>
        <v>0</v>
      </c>
      <c r="E17" s="379"/>
      <c r="F17" s="209"/>
      <c r="G17" s="209"/>
      <c r="H17" s="209"/>
      <c r="I17" s="209"/>
      <c r="J17" s="209"/>
      <c r="K17" s="209"/>
      <c r="L17" s="209"/>
      <c r="M17" s="209"/>
      <c r="N17" s="209"/>
      <c r="O17" s="209"/>
      <c r="P17" s="209"/>
      <c r="Q17" s="209"/>
      <c r="R17" s="209"/>
      <c r="S17" s="209"/>
      <c r="T17" s="209"/>
      <c r="U17" s="209"/>
      <c r="V17" s="209"/>
      <c r="W17" s="209"/>
      <c r="X17" s="209"/>
      <c r="Y17" s="209"/>
    </row>
    <row r="18" spans="1:25" ht="14.5" thickBot="1" x14ac:dyDescent="0.35">
      <c r="A18" s="229"/>
      <c r="B18" s="387"/>
      <c r="C18" s="382"/>
      <c r="D18" s="382"/>
      <c r="E18" s="383"/>
      <c r="F18" s="209"/>
      <c r="G18" s="209"/>
      <c r="H18" s="209"/>
      <c r="I18" s="209"/>
      <c r="J18" s="209"/>
      <c r="K18" s="209"/>
      <c r="L18" s="209"/>
      <c r="M18" s="209"/>
      <c r="N18" s="209"/>
      <c r="O18" s="209"/>
      <c r="P18" s="209"/>
      <c r="Q18" s="209"/>
      <c r="R18" s="209"/>
      <c r="S18" s="209"/>
      <c r="T18" s="209"/>
      <c r="U18" s="209"/>
      <c r="V18" s="209"/>
      <c r="W18" s="209"/>
      <c r="X18" s="209"/>
      <c r="Y18" s="209"/>
    </row>
    <row r="19" spans="1:25" ht="42" x14ac:dyDescent="0.3">
      <c r="A19" s="229"/>
      <c r="B19" s="388" t="s">
        <v>145</v>
      </c>
      <c r="C19" s="389">
        <f>SUM(C20:C24)</f>
        <v>0</v>
      </c>
      <c r="D19" s="389">
        <f>SUM(D20:D24)</f>
        <v>0</v>
      </c>
      <c r="E19" s="384"/>
      <c r="F19" s="209"/>
      <c r="G19" s="209"/>
      <c r="H19" s="209"/>
      <c r="I19" s="209"/>
      <c r="J19" s="209"/>
      <c r="K19" s="209"/>
      <c r="L19" s="209"/>
      <c r="M19" s="209"/>
      <c r="N19" s="209"/>
      <c r="O19" s="209"/>
      <c r="P19" s="209"/>
      <c r="Q19" s="209"/>
      <c r="R19" s="209"/>
      <c r="S19" s="209"/>
      <c r="T19" s="209"/>
      <c r="U19" s="209"/>
      <c r="V19" s="209"/>
      <c r="W19" s="209"/>
      <c r="X19" s="209"/>
      <c r="Y19" s="209"/>
    </row>
    <row r="20" spans="1:25" ht="56" x14ac:dyDescent="0.3">
      <c r="A20" s="230"/>
      <c r="B20" s="373" t="s">
        <v>146</v>
      </c>
      <c r="C20" s="369">
        <f>C26</f>
        <v>0</v>
      </c>
      <c r="D20" s="369">
        <f>D26</f>
        <v>0</v>
      </c>
      <c r="E20" s="370"/>
      <c r="F20" s="209"/>
      <c r="G20" s="209"/>
      <c r="H20" s="209"/>
      <c r="I20" s="209"/>
      <c r="J20" s="209"/>
      <c r="K20" s="209"/>
      <c r="L20" s="209"/>
      <c r="M20" s="209"/>
      <c r="N20" s="209"/>
      <c r="O20" s="209"/>
      <c r="P20" s="209"/>
      <c r="Q20" s="209"/>
      <c r="R20" s="209"/>
      <c r="S20" s="209"/>
      <c r="T20" s="209"/>
      <c r="U20" s="209"/>
      <c r="V20" s="209"/>
      <c r="W20" s="209"/>
      <c r="X20" s="209"/>
      <c r="Y20" s="209"/>
    </row>
    <row r="21" spans="1:25" ht="28" x14ac:dyDescent="0.3">
      <c r="A21" s="230"/>
      <c r="B21" s="390" t="s">
        <v>147</v>
      </c>
      <c r="C21" s="391"/>
      <c r="D21" s="391"/>
      <c r="E21" s="392"/>
      <c r="F21" s="209"/>
      <c r="G21" s="209"/>
      <c r="H21" s="209"/>
      <c r="I21" s="209"/>
      <c r="J21" s="209"/>
      <c r="K21" s="209"/>
      <c r="L21" s="209"/>
      <c r="M21" s="209"/>
      <c r="N21" s="209"/>
      <c r="O21" s="209"/>
      <c r="P21" s="209"/>
      <c r="Q21" s="209"/>
      <c r="R21" s="209"/>
      <c r="S21" s="209"/>
      <c r="T21" s="209"/>
      <c r="U21" s="209"/>
      <c r="V21" s="209"/>
      <c r="W21" s="209"/>
      <c r="X21" s="209"/>
      <c r="Y21" s="209"/>
    </row>
    <row r="22" spans="1:25" ht="28" x14ac:dyDescent="0.3">
      <c r="A22" s="230"/>
      <c r="B22" s="390" t="s">
        <v>148</v>
      </c>
      <c r="C22" s="391"/>
      <c r="D22" s="391"/>
      <c r="E22" s="392"/>
      <c r="F22" s="209"/>
      <c r="G22" s="209"/>
      <c r="H22" s="209"/>
      <c r="I22" s="209"/>
      <c r="J22" s="209"/>
      <c r="K22" s="209"/>
      <c r="L22" s="209"/>
      <c r="M22" s="209"/>
      <c r="N22" s="209"/>
      <c r="O22" s="209"/>
      <c r="P22" s="209"/>
      <c r="Q22" s="209"/>
      <c r="R22" s="209"/>
      <c r="S22" s="209"/>
      <c r="T22" s="209"/>
      <c r="U22" s="209"/>
      <c r="V22" s="209"/>
      <c r="W22" s="209"/>
      <c r="X22" s="209"/>
      <c r="Y22" s="209"/>
    </row>
    <row r="23" spans="1:25" ht="28" x14ac:dyDescent="0.3">
      <c r="A23" s="229"/>
      <c r="B23" s="390" t="s">
        <v>149</v>
      </c>
      <c r="C23" s="391"/>
      <c r="D23" s="391"/>
      <c r="E23" s="392"/>
      <c r="F23" s="209"/>
      <c r="G23" s="209"/>
      <c r="H23" s="209"/>
      <c r="I23" s="209"/>
      <c r="J23" s="209"/>
      <c r="K23" s="209"/>
      <c r="L23" s="209"/>
      <c r="M23" s="209"/>
      <c r="N23" s="209"/>
      <c r="O23" s="209"/>
      <c r="P23" s="209"/>
      <c r="Q23" s="209"/>
      <c r="R23" s="209"/>
      <c r="S23" s="209"/>
      <c r="T23" s="209"/>
      <c r="U23" s="209"/>
      <c r="V23" s="209"/>
      <c r="W23" s="209"/>
      <c r="X23" s="209"/>
      <c r="Y23" s="209"/>
    </row>
    <row r="24" spans="1:25" ht="42.5" thickBot="1" x14ac:dyDescent="0.35">
      <c r="A24" s="229"/>
      <c r="B24" s="377" t="s">
        <v>150</v>
      </c>
      <c r="C24" s="393"/>
      <c r="D24" s="393"/>
      <c r="E24" s="379"/>
      <c r="F24" s="209"/>
      <c r="G24" s="209"/>
      <c r="H24" s="209"/>
      <c r="I24" s="209"/>
      <c r="J24" s="380"/>
      <c r="K24" s="380"/>
      <c r="L24" s="380"/>
      <c r="M24" s="380"/>
      <c r="N24" s="209"/>
      <c r="O24" s="209"/>
      <c r="P24" s="209"/>
      <c r="Q24" s="209"/>
      <c r="R24" s="209"/>
      <c r="S24" s="209"/>
      <c r="T24" s="209"/>
      <c r="U24" s="209"/>
      <c r="V24" s="209"/>
      <c r="W24" s="209"/>
      <c r="X24" s="209"/>
      <c r="Y24" s="209"/>
    </row>
    <row r="25" spans="1:25" ht="10" customHeight="1" thickBot="1" x14ac:dyDescent="0.35">
      <c r="A25" s="229"/>
      <c r="B25" s="394"/>
      <c r="C25" s="394"/>
      <c r="D25" s="394"/>
      <c r="E25" s="395"/>
      <c r="F25" s="209"/>
      <c r="G25" s="209"/>
      <c r="H25" s="209"/>
      <c r="I25" s="209"/>
      <c r="J25" s="209"/>
      <c r="K25" s="209"/>
      <c r="L25" s="209"/>
      <c r="M25" s="209"/>
      <c r="N25" s="209"/>
      <c r="O25" s="209"/>
      <c r="P25" s="209"/>
      <c r="Q25" s="209"/>
      <c r="R25" s="209"/>
      <c r="S25" s="209"/>
      <c r="T25" s="209"/>
      <c r="U25" s="209"/>
      <c r="V25" s="209"/>
      <c r="W25" s="209"/>
      <c r="X25" s="209"/>
      <c r="Y25" s="209"/>
    </row>
    <row r="26" spans="1:25" ht="62.5" customHeight="1" x14ac:dyDescent="0.3">
      <c r="A26" s="229"/>
      <c r="B26" s="396" t="s">
        <v>151</v>
      </c>
      <c r="C26" s="389">
        <f>SUM(C27:C29)</f>
        <v>0</v>
      </c>
      <c r="D26" s="389">
        <f>SUM(D27:D29)</f>
        <v>0</v>
      </c>
      <c r="E26" s="384"/>
      <c r="F26" s="209"/>
      <c r="G26" s="209"/>
      <c r="H26" s="209"/>
      <c r="I26" s="209"/>
      <c r="J26" s="209"/>
      <c r="K26" s="209"/>
      <c r="L26" s="209"/>
      <c r="M26" s="209"/>
      <c r="N26" s="209"/>
      <c r="O26" s="209"/>
      <c r="P26" s="209"/>
      <c r="Q26" s="209"/>
      <c r="R26" s="209"/>
      <c r="S26" s="209"/>
      <c r="T26" s="209"/>
      <c r="U26" s="209"/>
      <c r="V26" s="209"/>
      <c r="W26" s="209"/>
      <c r="X26" s="209"/>
      <c r="Y26" s="209"/>
    </row>
    <row r="27" spans="1:25" ht="67.400000000000006" customHeight="1" x14ac:dyDescent="0.3">
      <c r="A27" s="229"/>
      <c r="B27" s="397" t="s">
        <v>152</v>
      </c>
      <c r="C27" s="391"/>
      <c r="D27" s="391"/>
      <c r="E27" s="370"/>
      <c r="F27" s="209"/>
      <c r="G27" s="209"/>
      <c r="H27" s="209"/>
      <c r="I27" s="209"/>
      <c r="J27" s="209"/>
      <c r="K27" s="209"/>
      <c r="L27" s="209"/>
      <c r="M27" s="209"/>
      <c r="N27" s="209"/>
      <c r="O27" s="209"/>
      <c r="P27" s="209"/>
      <c r="Q27" s="209"/>
      <c r="R27" s="209"/>
      <c r="S27" s="209"/>
      <c r="T27" s="209"/>
      <c r="U27" s="209"/>
      <c r="V27" s="209"/>
      <c r="W27" s="209"/>
      <c r="X27" s="209"/>
      <c r="Y27" s="209"/>
    </row>
    <row r="28" spans="1:25" ht="67.400000000000006" customHeight="1" x14ac:dyDescent="0.3">
      <c r="A28" s="229"/>
      <c r="B28" s="398" t="s">
        <v>153</v>
      </c>
      <c r="C28" s="399"/>
      <c r="D28" s="399"/>
      <c r="E28" s="400"/>
      <c r="F28" s="209"/>
      <c r="G28" s="209"/>
      <c r="H28" s="209"/>
      <c r="I28" s="209"/>
      <c r="J28" s="209"/>
      <c r="K28" s="209"/>
      <c r="L28" s="209"/>
      <c r="M28" s="209"/>
      <c r="N28" s="209"/>
      <c r="O28" s="209"/>
      <c r="P28" s="209"/>
      <c r="Q28" s="209"/>
      <c r="R28" s="209"/>
      <c r="S28" s="209"/>
      <c r="T28" s="209"/>
      <c r="U28" s="209"/>
      <c r="V28" s="209"/>
      <c r="W28" s="209"/>
      <c r="X28" s="209"/>
      <c r="Y28" s="209"/>
    </row>
    <row r="29" spans="1:25" ht="63.65" customHeight="1" thickBot="1" x14ac:dyDescent="0.35">
      <c r="A29" s="229"/>
      <c r="B29" s="401" t="s">
        <v>154</v>
      </c>
      <c r="C29" s="402"/>
      <c r="D29" s="402"/>
      <c r="E29" s="403"/>
      <c r="F29" s="209"/>
      <c r="G29" s="209"/>
      <c r="H29" s="209"/>
      <c r="I29" s="209"/>
      <c r="J29" s="380"/>
      <c r="K29" s="380"/>
      <c r="L29" s="380"/>
      <c r="M29" s="380"/>
      <c r="N29" s="209"/>
      <c r="O29" s="209"/>
      <c r="P29" s="209"/>
      <c r="Q29" s="209"/>
      <c r="R29" s="209"/>
      <c r="S29" s="209"/>
      <c r="T29" s="209"/>
      <c r="U29" s="209"/>
      <c r="V29" s="209"/>
      <c r="W29" s="209"/>
      <c r="X29" s="209"/>
      <c r="Y29" s="209"/>
    </row>
    <row r="30" spans="1:25" x14ac:dyDescent="0.3">
      <c r="A30" s="229"/>
      <c r="B30" s="404"/>
      <c r="C30" s="404"/>
      <c r="D30" s="404"/>
      <c r="E30" s="404"/>
      <c r="F30" s="209"/>
      <c r="G30" s="209"/>
      <c r="H30" s="209"/>
      <c r="I30" s="209"/>
      <c r="J30" s="209"/>
      <c r="K30" s="209"/>
      <c r="L30" s="209"/>
      <c r="M30" s="209"/>
      <c r="N30" s="209"/>
      <c r="O30" s="209"/>
      <c r="P30" s="209"/>
      <c r="Q30" s="209"/>
      <c r="R30" s="209"/>
      <c r="S30" s="209"/>
      <c r="T30" s="209"/>
      <c r="U30" s="209"/>
      <c r="V30" s="209"/>
      <c r="W30" s="209"/>
      <c r="X30" s="209"/>
      <c r="Y30" s="209"/>
    </row>
    <row r="31" spans="1:25" x14ac:dyDescent="0.3">
      <c r="A31" s="229"/>
      <c r="B31" s="405"/>
      <c r="C31" s="405"/>
      <c r="D31" s="405"/>
      <c r="E31" s="209"/>
      <c r="F31" s="209"/>
      <c r="G31" s="209"/>
      <c r="H31" s="209"/>
      <c r="I31" s="209"/>
      <c r="J31" s="209"/>
      <c r="K31" s="209"/>
      <c r="L31" s="209"/>
      <c r="M31" s="209"/>
      <c r="N31" s="209"/>
      <c r="O31" s="209"/>
      <c r="P31" s="209"/>
      <c r="Q31" s="209"/>
      <c r="R31" s="209"/>
      <c r="S31" s="209"/>
      <c r="T31" s="209"/>
      <c r="U31" s="209"/>
      <c r="V31" s="209"/>
      <c r="W31" s="209"/>
      <c r="X31" s="209"/>
      <c r="Y31" s="209"/>
    </row>
    <row r="32" spans="1:25" x14ac:dyDescent="0.3">
      <c r="A32" s="229"/>
      <c r="B32" s="405"/>
      <c r="C32" s="405"/>
      <c r="D32" s="405"/>
      <c r="E32" s="209"/>
      <c r="F32" s="209"/>
      <c r="G32" s="209"/>
      <c r="H32" s="209"/>
      <c r="I32" s="209"/>
      <c r="J32" s="209"/>
      <c r="K32" s="209"/>
      <c r="L32" s="209"/>
      <c r="M32" s="209"/>
      <c r="N32" s="209"/>
      <c r="O32" s="209"/>
      <c r="P32" s="209"/>
      <c r="Q32" s="209"/>
      <c r="R32" s="209"/>
      <c r="S32" s="209"/>
      <c r="T32" s="209"/>
      <c r="U32" s="209"/>
      <c r="V32" s="209"/>
      <c r="W32" s="209"/>
      <c r="X32" s="209"/>
      <c r="Y32" s="209"/>
    </row>
    <row r="33" spans="1:25" x14ac:dyDescent="0.3">
      <c r="A33" s="229"/>
      <c r="B33" s="405"/>
      <c r="C33" s="405"/>
      <c r="D33" s="405"/>
      <c r="E33" s="209"/>
      <c r="F33" s="209"/>
      <c r="G33" s="209"/>
      <c r="H33" s="209"/>
      <c r="I33" s="209"/>
      <c r="J33" s="209"/>
      <c r="K33" s="209"/>
      <c r="L33" s="209"/>
      <c r="M33" s="209"/>
      <c r="N33" s="209"/>
      <c r="O33" s="209"/>
      <c r="P33" s="209"/>
      <c r="Q33" s="209"/>
      <c r="R33" s="209"/>
      <c r="S33" s="209"/>
      <c r="T33" s="209"/>
      <c r="U33" s="209"/>
      <c r="V33" s="209"/>
      <c r="W33" s="209"/>
      <c r="X33" s="209"/>
      <c r="Y33" s="209"/>
    </row>
    <row r="34" spans="1:25" x14ac:dyDescent="0.3">
      <c r="A34" s="229"/>
      <c r="B34" s="406"/>
      <c r="C34" s="405"/>
      <c r="D34" s="405"/>
      <c r="E34" s="209"/>
      <c r="F34" s="209"/>
      <c r="G34" s="209"/>
      <c r="H34" s="209"/>
      <c r="I34" s="209"/>
      <c r="J34" s="209"/>
      <c r="K34" s="209"/>
      <c r="L34" s="209"/>
      <c r="M34" s="209"/>
      <c r="N34" s="209"/>
      <c r="O34" s="209"/>
      <c r="P34" s="209"/>
      <c r="Q34" s="209"/>
      <c r="R34" s="209"/>
      <c r="S34" s="209"/>
      <c r="T34" s="209"/>
      <c r="U34" s="209"/>
      <c r="V34" s="209"/>
      <c r="W34" s="209"/>
      <c r="X34" s="209"/>
      <c r="Y34" s="209"/>
    </row>
    <row r="35" spans="1:25" x14ac:dyDescent="0.3">
      <c r="A35" s="229"/>
      <c r="B35" s="406"/>
      <c r="C35" s="405"/>
      <c r="D35" s="405"/>
      <c r="E35" s="209"/>
      <c r="F35" s="209"/>
      <c r="G35" s="209"/>
      <c r="H35" s="209"/>
      <c r="I35" s="209"/>
      <c r="J35" s="209"/>
      <c r="K35" s="209"/>
      <c r="L35" s="209"/>
      <c r="M35" s="209"/>
      <c r="N35" s="209"/>
      <c r="O35" s="209"/>
      <c r="P35" s="209"/>
      <c r="Q35" s="209"/>
      <c r="R35" s="209"/>
      <c r="S35" s="209"/>
      <c r="T35" s="209"/>
      <c r="U35" s="209"/>
      <c r="V35" s="209"/>
      <c r="W35" s="209"/>
      <c r="X35" s="209"/>
      <c r="Y35" s="209"/>
    </row>
    <row r="36" spans="1:25" x14ac:dyDescent="0.3">
      <c r="A36" s="229"/>
      <c r="B36" s="406"/>
      <c r="C36" s="405"/>
      <c r="D36" s="405"/>
      <c r="E36" s="209"/>
      <c r="F36" s="209"/>
      <c r="G36" s="209"/>
      <c r="H36" s="209"/>
      <c r="I36" s="209"/>
      <c r="J36" s="209"/>
      <c r="K36" s="209"/>
      <c r="L36" s="209"/>
      <c r="M36" s="209"/>
      <c r="N36" s="209"/>
      <c r="O36" s="209"/>
      <c r="P36" s="209"/>
      <c r="Q36" s="209"/>
      <c r="R36" s="209"/>
      <c r="S36" s="209"/>
      <c r="T36" s="209"/>
      <c r="U36" s="209"/>
      <c r="V36" s="209"/>
      <c r="W36" s="209"/>
      <c r="X36" s="209"/>
      <c r="Y36" s="209"/>
    </row>
    <row r="37" spans="1:25" ht="27" customHeight="1" x14ac:dyDescent="0.35">
      <c r="A37" s="229"/>
      <c r="B37" s="407"/>
      <c r="C37" s="405"/>
      <c r="D37" s="405"/>
      <c r="E37" s="209"/>
      <c r="F37" s="209"/>
      <c r="G37" s="209"/>
      <c r="H37" s="209"/>
      <c r="I37" s="209"/>
      <c r="J37" s="209"/>
      <c r="K37" s="209"/>
      <c r="L37" s="209"/>
      <c r="M37" s="209"/>
      <c r="N37" s="209"/>
      <c r="O37" s="209"/>
      <c r="P37" s="209"/>
      <c r="Q37" s="209"/>
      <c r="R37" s="209"/>
      <c r="S37" s="209"/>
      <c r="T37" s="209"/>
      <c r="U37" s="209"/>
      <c r="V37" s="209"/>
      <c r="W37" s="209"/>
      <c r="X37" s="209"/>
      <c r="Y37" s="209"/>
    </row>
    <row r="38" spans="1:25" ht="27" customHeight="1" x14ac:dyDescent="0.3">
      <c r="A38" s="229"/>
      <c r="B38" s="405"/>
      <c r="C38" s="405"/>
      <c r="D38" s="405"/>
      <c r="E38" s="209"/>
      <c r="F38" s="209"/>
      <c r="G38" s="209"/>
      <c r="H38" s="209"/>
      <c r="I38" s="209"/>
      <c r="J38" s="209"/>
      <c r="K38" s="209"/>
      <c r="L38" s="209"/>
      <c r="M38" s="209"/>
      <c r="N38" s="209"/>
      <c r="O38" s="209"/>
      <c r="P38" s="209"/>
      <c r="Q38" s="209"/>
      <c r="R38" s="209"/>
      <c r="S38" s="209"/>
      <c r="T38" s="209"/>
      <c r="U38" s="209"/>
      <c r="V38" s="209"/>
      <c r="W38" s="209"/>
      <c r="X38" s="209"/>
      <c r="Y38" s="209"/>
    </row>
    <row r="39" spans="1:25" x14ac:dyDescent="0.3">
      <c r="A39" s="229"/>
      <c r="B39" s="405"/>
      <c r="C39" s="405"/>
      <c r="D39" s="405"/>
      <c r="E39" s="209"/>
      <c r="F39" s="209"/>
      <c r="G39" s="209"/>
      <c r="H39" s="209"/>
      <c r="I39" s="209"/>
      <c r="J39" s="209"/>
      <c r="K39" s="209"/>
      <c r="L39" s="209"/>
      <c r="M39" s="209"/>
      <c r="N39" s="209"/>
      <c r="O39" s="209"/>
      <c r="P39" s="209"/>
      <c r="Q39" s="209"/>
      <c r="R39" s="209"/>
      <c r="S39" s="209"/>
      <c r="T39" s="209"/>
      <c r="U39" s="209"/>
      <c r="V39" s="209"/>
      <c r="W39" s="209"/>
      <c r="X39" s="209"/>
      <c r="Y39" s="209"/>
    </row>
    <row r="40" spans="1:25" x14ac:dyDescent="0.3">
      <c r="A40" s="229"/>
      <c r="B40" s="405"/>
      <c r="C40" s="405"/>
      <c r="D40" s="405"/>
      <c r="E40" s="209"/>
      <c r="F40" s="209"/>
      <c r="G40" s="209"/>
      <c r="H40" s="209"/>
      <c r="I40" s="209"/>
      <c r="J40" s="209"/>
      <c r="K40" s="209"/>
      <c r="L40" s="209"/>
      <c r="M40" s="209"/>
      <c r="N40" s="209"/>
      <c r="O40" s="209"/>
      <c r="P40" s="209"/>
      <c r="Q40" s="209"/>
      <c r="R40" s="209"/>
      <c r="S40" s="209"/>
      <c r="T40" s="209"/>
      <c r="U40" s="209"/>
      <c r="V40" s="209"/>
      <c r="W40" s="209"/>
      <c r="X40" s="209"/>
      <c r="Y40" s="209"/>
    </row>
    <row r="41" spans="1:25" x14ac:dyDescent="0.3">
      <c r="A41" s="22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row>
    <row r="42" spans="1:25" x14ac:dyDescent="0.3">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row>
    <row r="43" spans="1:25" x14ac:dyDescent="0.3">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row>
    <row r="44" spans="1:25" x14ac:dyDescent="0.3">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row>
    <row r="45" spans="1:25" x14ac:dyDescent="0.3">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row>
    <row r="46" spans="1:25" x14ac:dyDescent="0.3">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row>
    <row r="47" spans="1:25" x14ac:dyDescent="0.3">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row>
    <row r="48" spans="1:25" x14ac:dyDescent="0.3">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row>
    <row r="49" spans="1:25" x14ac:dyDescent="0.3">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row>
    <row r="50" spans="1:25" x14ac:dyDescent="0.3">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row>
    <row r="51" spans="1:25" x14ac:dyDescent="0.3">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row>
    <row r="52" spans="1:25" x14ac:dyDescent="0.3">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row>
    <row r="53" spans="1:25" x14ac:dyDescent="0.3">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row>
    <row r="54" spans="1:25" x14ac:dyDescent="0.3">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row>
    <row r="55" spans="1:25" x14ac:dyDescent="0.3">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row>
    <row r="56" spans="1:25" x14ac:dyDescent="0.3">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row>
    <row r="57" spans="1:25" x14ac:dyDescent="0.3">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row>
    <row r="58" spans="1:25" x14ac:dyDescent="0.3">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row>
    <row r="59" spans="1:25" x14ac:dyDescent="0.3">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row>
    <row r="60" spans="1:25" x14ac:dyDescent="0.3">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row>
    <row r="61" spans="1:25" x14ac:dyDescent="0.3">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row>
    <row r="62" spans="1:25" x14ac:dyDescent="0.3">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row>
    <row r="63" spans="1:25" x14ac:dyDescent="0.3">
      <c r="A63" s="209"/>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row>
    <row r="64" spans="1:25" x14ac:dyDescent="0.3">
      <c r="A64" s="209"/>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row>
    <row r="65" spans="1:25" x14ac:dyDescent="0.3">
      <c r="A65" s="209"/>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row>
    <row r="66" spans="1:25" x14ac:dyDescent="0.3">
      <c r="A66" s="209"/>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row>
    <row r="67" spans="1:25" x14ac:dyDescent="0.3">
      <c r="A67" s="209"/>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row>
    <row r="68" spans="1:25" x14ac:dyDescent="0.3">
      <c r="A68" s="209"/>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row>
    <row r="69" spans="1:25" x14ac:dyDescent="0.3">
      <c r="A69" s="209"/>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row>
    <row r="70" spans="1:25" x14ac:dyDescent="0.3">
      <c r="A70" s="209"/>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row>
    <row r="71" spans="1:25" x14ac:dyDescent="0.3">
      <c r="A71" s="209"/>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row>
    <row r="72" spans="1:25" x14ac:dyDescent="0.3">
      <c r="A72" s="209"/>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row>
    <row r="73" spans="1:25" x14ac:dyDescent="0.3">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row>
    <row r="74" spans="1:25" x14ac:dyDescent="0.3">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row>
    <row r="75" spans="1:25" x14ac:dyDescent="0.3">
      <c r="A75" s="209"/>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row>
    <row r="76" spans="1:25" x14ac:dyDescent="0.3">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row>
    <row r="77" spans="1:25" x14ac:dyDescent="0.3">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row>
    <row r="78" spans="1:25" x14ac:dyDescent="0.3">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row>
    <row r="79" spans="1:25" x14ac:dyDescent="0.3">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row>
    <row r="80" spans="1:25" x14ac:dyDescent="0.3">
      <c r="A80" s="209"/>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row>
    <row r="81" spans="1:25" x14ac:dyDescent="0.3">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row>
    <row r="82" spans="1:25" x14ac:dyDescent="0.3">
      <c r="A82" s="20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row>
    <row r="83" spans="1:25" x14ac:dyDescent="0.3">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row>
    <row r="84" spans="1:25" x14ac:dyDescent="0.3">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row>
    <row r="85" spans="1:25" x14ac:dyDescent="0.3">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row>
    <row r="86" spans="1:25" x14ac:dyDescent="0.3">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row>
    <row r="87" spans="1:25" x14ac:dyDescent="0.3">
      <c r="A87" s="20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row>
    <row r="88" spans="1:25" x14ac:dyDescent="0.3">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row>
    <row r="89" spans="1:25" x14ac:dyDescent="0.3">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row>
    <row r="90" spans="1:25" x14ac:dyDescent="0.3">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row>
    <row r="91" spans="1:25" x14ac:dyDescent="0.3">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row>
    <row r="92" spans="1:25" x14ac:dyDescent="0.3">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row>
    <row r="93" spans="1:25" x14ac:dyDescent="0.3">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row>
    <row r="94" spans="1:25" x14ac:dyDescent="0.3">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row>
    <row r="95" spans="1:25" x14ac:dyDescent="0.3">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row>
    <row r="96" spans="1:25" x14ac:dyDescent="0.3">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row>
    <row r="97" spans="1:25" x14ac:dyDescent="0.3">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row>
    <row r="98" spans="1:25" x14ac:dyDescent="0.3">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row>
    <row r="99" spans="1:25" x14ac:dyDescent="0.3">
      <c r="A99" s="209"/>
      <c r="B99" s="209"/>
      <c r="C99" s="209"/>
      <c r="D99" s="209"/>
      <c r="E99" s="209"/>
      <c r="F99" s="209"/>
      <c r="G99" s="209"/>
      <c r="H99" s="209"/>
      <c r="I99" s="209"/>
      <c r="J99" s="209"/>
      <c r="K99" s="209"/>
      <c r="L99" s="209"/>
      <c r="M99" s="209"/>
      <c r="N99" s="209"/>
      <c r="O99" s="209"/>
      <c r="P99" s="209"/>
      <c r="Q99" s="209"/>
      <c r="R99" s="209"/>
      <c r="S99" s="209"/>
      <c r="T99" s="209"/>
      <c r="U99" s="209"/>
      <c r="V99" s="209"/>
      <c r="W99" s="209"/>
      <c r="X99" s="209"/>
      <c r="Y99" s="209"/>
    </row>
    <row r="100" spans="1:25" x14ac:dyDescent="0.3">
      <c r="A100" s="2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row>
    <row r="101" spans="1:25" x14ac:dyDescent="0.3">
      <c r="A101" s="209"/>
      <c r="B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row>
    <row r="102" spans="1:25" x14ac:dyDescent="0.3">
      <c r="A102" s="209"/>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row>
    <row r="103" spans="1:25" x14ac:dyDescent="0.3">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row>
    <row r="104" spans="1:25" x14ac:dyDescent="0.3">
      <c r="A104" s="209"/>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row>
    <row r="105" spans="1:25" x14ac:dyDescent="0.3">
      <c r="A105" s="209"/>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row>
    <row r="106" spans="1:25" x14ac:dyDescent="0.3">
      <c r="A106" s="209"/>
      <c r="F106" s="209"/>
      <c r="G106" s="209"/>
      <c r="H106" s="209"/>
      <c r="I106" s="209"/>
      <c r="J106" s="209"/>
      <c r="K106" s="209"/>
      <c r="L106" s="209"/>
      <c r="M106" s="209"/>
      <c r="N106" s="209"/>
      <c r="O106" s="209"/>
      <c r="P106" s="209"/>
      <c r="Q106" s="209"/>
      <c r="R106" s="209"/>
      <c r="S106" s="209"/>
      <c r="T106" s="209"/>
      <c r="U106" s="209"/>
      <c r="V106" s="209"/>
      <c r="W106" s="209"/>
      <c r="X106" s="209"/>
      <c r="Y106" s="209"/>
    </row>
    <row r="107" spans="1:25" x14ac:dyDescent="0.3">
      <c r="A107" s="209"/>
      <c r="F107" s="209"/>
      <c r="G107" s="209"/>
      <c r="H107" s="209"/>
      <c r="I107" s="209"/>
      <c r="J107" s="209"/>
      <c r="K107" s="209"/>
      <c r="L107" s="209"/>
      <c r="M107" s="209"/>
      <c r="N107" s="209"/>
      <c r="O107" s="209"/>
      <c r="P107" s="209"/>
      <c r="Q107" s="209"/>
      <c r="R107" s="209"/>
      <c r="S107" s="209"/>
      <c r="T107" s="209"/>
      <c r="U107" s="209"/>
      <c r="V107" s="209"/>
      <c r="W107" s="209"/>
      <c r="X107" s="209"/>
      <c r="Y107" s="209"/>
    </row>
    <row r="108" spans="1:25" x14ac:dyDescent="0.3">
      <c r="A108" s="209"/>
      <c r="F108" s="209"/>
      <c r="G108" s="209"/>
      <c r="H108" s="209"/>
      <c r="I108" s="209"/>
      <c r="J108" s="209"/>
      <c r="K108" s="209"/>
      <c r="L108" s="209"/>
      <c r="M108" s="209"/>
      <c r="N108" s="209"/>
      <c r="O108" s="209"/>
      <c r="P108" s="209"/>
      <c r="Q108" s="209"/>
      <c r="R108" s="209"/>
      <c r="S108" s="209"/>
      <c r="T108" s="209"/>
      <c r="U108" s="209"/>
      <c r="V108" s="209"/>
      <c r="W108" s="209"/>
      <c r="X108" s="209"/>
      <c r="Y108" s="209"/>
    </row>
    <row r="109" spans="1:25" x14ac:dyDescent="0.3">
      <c r="A109" s="209"/>
      <c r="F109" s="209"/>
      <c r="G109" s="209"/>
      <c r="H109" s="209"/>
      <c r="I109" s="209"/>
      <c r="J109" s="209"/>
      <c r="K109" s="209"/>
      <c r="L109" s="209"/>
      <c r="M109" s="209"/>
      <c r="N109" s="209"/>
      <c r="O109" s="209"/>
      <c r="P109" s="209"/>
      <c r="Q109" s="209"/>
      <c r="R109" s="209"/>
      <c r="S109" s="209"/>
      <c r="T109" s="209"/>
      <c r="U109" s="209"/>
      <c r="V109" s="209"/>
      <c r="W109" s="209"/>
      <c r="X109" s="209"/>
      <c r="Y109" s="209"/>
    </row>
    <row r="110" spans="1:25" x14ac:dyDescent="0.3">
      <c r="A110" s="209"/>
      <c r="F110" s="209"/>
      <c r="G110" s="209"/>
      <c r="H110" s="209"/>
      <c r="I110" s="209"/>
      <c r="J110" s="209"/>
      <c r="K110" s="209"/>
      <c r="L110" s="209"/>
      <c r="M110" s="209"/>
      <c r="N110" s="209"/>
      <c r="O110" s="209"/>
      <c r="P110" s="209"/>
      <c r="Q110" s="209"/>
      <c r="R110" s="209"/>
      <c r="S110" s="209"/>
      <c r="T110" s="209"/>
      <c r="U110" s="209"/>
      <c r="V110" s="209"/>
      <c r="W110" s="209"/>
      <c r="X110" s="209"/>
      <c r="Y110" s="209"/>
    </row>
    <row r="111" spans="1:25" x14ac:dyDescent="0.3">
      <c r="A111" s="209"/>
      <c r="F111" s="209"/>
      <c r="G111" s="209"/>
      <c r="H111" s="209"/>
      <c r="I111" s="209"/>
      <c r="J111" s="209"/>
      <c r="K111" s="209"/>
      <c r="L111" s="209"/>
      <c r="M111" s="209"/>
      <c r="N111" s="209"/>
      <c r="O111" s="209"/>
      <c r="P111" s="209"/>
      <c r="Q111" s="209"/>
      <c r="R111" s="209"/>
      <c r="S111" s="209"/>
      <c r="T111" s="209"/>
      <c r="U111" s="209"/>
      <c r="V111" s="209"/>
      <c r="W111" s="209"/>
      <c r="X111" s="209"/>
      <c r="Y111" s="209"/>
    </row>
    <row r="112" spans="1:25" x14ac:dyDescent="0.3">
      <c r="A112" s="209"/>
      <c r="F112" s="209"/>
      <c r="G112" s="209"/>
      <c r="H112" s="209"/>
      <c r="I112" s="209"/>
      <c r="J112" s="209"/>
      <c r="K112" s="209"/>
      <c r="L112" s="209"/>
      <c r="M112" s="209"/>
      <c r="N112" s="209"/>
      <c r="O112" s="209"/>
      <c r="P112" s="209"/>
      <c r="Q112" s="209"/>
      <c r="R112" s="209"/>
      <c r="S112" s="209"/>
      <c r="T112" s="209"/>
      <c r="U112" s="209"/>
      <c r="V112" s="209"/>
      <c r="W112" s="209"/>
      <c r="X112" s="209"/>
      <c r="Y112" s="209"/>
    </row>
    <row r="113" spans="1:25" x14ac:dyDescent="0.3">
      <c r="A113" s="209"/>
      <c r="F113" s="209"/>
      <c r="G113" s="209"/>
      <c r="H113" s="209"/>
      <c r="I113" s="209"/>
      <c r="J113" s="209"/>
      <c r="K113" s="209"/>
      <c r="L113" s="209"/>
      <c r="M113" s="209"/>
      <c r="N113" s="209"/>
      <c r="O113" s="209"/>
      <c r="P113" s="209"/>
      <c r="Q113" s="209"/>
      <c r="R113" s="209"/>
      <c r="S113" s="209"/>
      <c r="T113" s="209"/>
      <c r="U113" s="209"/>
      <c r="V113" s="209"/>
      <c r="W113" s="209"/>
      <c r="X113" s="209"/>
      <c r="Y113" s="209"/>
    </row>
  </sheetData>
  <mergeCells count="5">
    <mergeCell ref="B3:D3"/>
    <mergeCell ref="C4:D4"/>
    <mergeCell ref="C5:D5"/>
    <mergeCell ref="G10:I10"/>
    <mergeCell ref="D11:D14"/>
  </mergeCells>
  <conditionalFormatting sqref="C17">
    <cfRule type="cellIs" dxfId="200" priority="3" operator="notEqual">
      <formula>0</formula>
    </cfRule>
  </conditionalFormatting>
  <conditionalFormatting sqref="D17">
    <cfRule type="cellIs" dxfId="199" priority="2" operator="notEqual">
      <formula>0</formula>
    </cfRule>
  </conditionalFormatting>
  <conditionalFormatting sqref="C12">
    <cfRule type="cellIs" dxfId="198" priority="1" operator="notEqual">
      <formula>0</formula>
    </cfRule>
  </conditionalFormatting>
  <hyperlinks>
    <hyperlink ref="B1" location="Contents!A1" display="Back to Contents" xr:uid="{615A6A81-435B-4B15-ACE0-864BF553CDF9}"/>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FEE8-825C-41E9-8113-E3A98699AD94}">
  <sheetPr>
    <tabColor theme="4" tint="0.39997558519241921"/>
  </sheetPr>
  <dimension ref="B1:Q15"/>
  <sheetViews>
    <sheetView zoomScaleNormal="100" workbookViewId="0">
      <selection activeCell="B2" sqref="B2:G3"/>
    </sheetView>
  </sheetViews>
  <sheetFormatPr defaultRowHeight="14.5" x14ac:dyDescent="0.35"/>
  <cols>
    <col min="1" max="1" width="4.7265625" customWidth="1"/>
    <col min="2" max="2" width="16.26953125" customWidth="1"/>
    <col min="3" max="10" width="10.453125" customWidth="1"/>
  </cols>
  <sheetData>
    <row r="1" spans="2:17" ht="15" thickBot="1" x14ac:dyDescent="0.4"/>
    <row r="2" spans="2:17" x14ac:dyDescent="0.35">
      <c r="B2" s="421" t="s">
        <v>9</v>
      </c>
      <c r="C2" s="422"/>
      <c r="D2" s="422"/>
      <c r="E2" s="422"/>
      <c r="F2" s="423"/>
    </row>
    <row r="3" spans="2:17" ht="15" thickBot="1" x14ac:dyDescent="0.4">
      <c r="B3" s="424"/>
      <c r="C3" s="425"/>
      <c r="D3" s="425"/>
      <c r="E3" s="425"/>
      <c r="F3" s="426"/>
    </row>
    <row r="4" spans="2:17" ht="20.5" thickBot="1" x14ac:dyDescent="0.4">
      <c r="B4" s="1" t="s">
        <v>40</v>
      </c>
      <c r="C4" s="412" t="str">
        <f>Guidance!C3:F3</f>
        <v>TS0002</v>
      </c>
      <c r="D4" s="413"/>
      <c r="E4" s="413"/>
      <c r="F4" s="414"/>
      <c r="G4" s="8"/>
      <c r="N4" s="4"/>
    </row>
    <row r="5" spans="2:17" ht="20.5" thickBot="1" x14ac:dyDescent="0.4">
      <c r="B5" s="2" t="s">
        <v>42</v>
      </c>
      <c r="C5" s="412" t="str">
        <f>Guidance!C4:F4</f>
        <v>Company Inc.</v>
      </c>
      <c r="D5" s="413"/>
      <c r="E5" s="413"/>
      <c r="F5" s="414"/>
      <c r="G5" s="8"/>
      <c r="N5" s="4"/>
    </row>
    <row r="6" spans="2:17" ht="15" thickBot="1" x14ac:dyDescent="0.4">
      <c r="B6" s="42"/>
      <c r="C6" s="8"/>
      <c r="D6" s="8"/>
      <c r="E6" s="8"/>
      <c r="F6" s="8"/>
      <c r="G6" s="8"/>
      <c r="H6" s="4"/>
      <c r="P6" s="4"/>
    </row>
    <row r="7" spans="2:17" ht="15" thickBot="1" x14ac:dyDescent="0.4">
      <c r="C7" s="465" t="s">
        <v>155</v>
      </c>
      <c r="D7" s="466"/>
      <c r="E7" s="466"/>
      <c r="F7" s="467"/>
      <c r="G7" s="465" t="s">
        <v>156</v>
      </c>
      <c r="H7" s="466"/>
      <c r="I7" s="466"/>
      <c r="J7" s="467"/>
      <c r="K7" s="8"/>
      <c r="L7" s="8"/>
      <c r="M7" s="8"/>
      <c r="N7" s="8"/>
      <c r="O7" s="8"/>
      <c r="P7" s="8"/>
      <c r="Q7" s="4"/>
    </row>
    <row r="8" spans="2:17" ht="15" thickBot="1" x14ac:dyDescent="0.4">
      <c r="B8" s="234" t="s">
        <v>110</v>
      </c>
      <c r="C8" s="233">
        <v>2016</v>
      </c>
      <c r="D8" s="233">
        <v>2017</v>
      </c>
      <c r="E8" s="233">
        <v>2018</v>
      </c>
      <c r="F8" s="233" t="s">
        <v>157</v>
      </c>
      <c r="G8" s="233">
        <v>2016</v>
      </c>
      <c r="H8" s="233">
        <v>2017</v>
      </c>
      <c r="I8" s="233">
        <v>2018</v>
      </c>
      <c r="J8" s="233" t="s">
        <v>157</v>
      </c>
    </row>
    <row r="9" spans="2:17" x14ac:dyDescent="0.35">
      <c r="B9" s="306"/>
      <c r="C9" s="307"/>
      <c r="D9" s="308"/>
      <c r="E9" s="307"/>
      <c r="F9" s="307"/>
      <c r="G9" s="307"/>
      <c r="H9" s="308"/>
      <c r="I9" s="307"/>
      <c r="J9" s="307"/>
    </row>
    <row r="10" spans="2:17" x14ac:dyDescent="0.35">
      <c r="B10" s="309"/>
      <c r="C10" s="307"/>
      <c r="D10" s="308"/>
      <c r="E10" s="307"/>
      <c r="F10" s="307"/>
      <c r="G10" s="307"/>
      <c r="H10" s="308"/>
      <c r="I10" s="307"/>
      <c r="J10" s="307"/>
    </row>
    <row r="11" spans="2:17" x14ac:dyDescent="0.35">
      <c r="B11" s="309"/>
      <c r="C11" s="307"/>
      <c r="D11" s="308"/>
      <c r="E11" s="307"/>
      <c r="F11" s="307"/>
      <c r="G11" s="307"/>
      <c r="H11" s="308"/>
      <c r="I11" s="307"/>
      <c r="J11" s="307"/>
    </row>
    <row r="12" spans="2:17" x14ac:dyDescent="0.35">
      <c r="B12" s="309"/>
      <c r="C12" s="307"/>
      <c r="D12" s="307"/>
      <c r="E12" s="307"/>
      <c r="F12" s="307"/>
      <c r="G12" s="307"/>
      <c r="H12" s="307"/>
      <c r="I12" s="307"/>
      <c r="J12" s="307"/>
    </row>
    <row r="13" spans="2:17" ht="15" thickBot="1" x14ac:dyDescent="0.4">
      <c r="B13" s="310"/>
      <c r="C13" s="311"/>
      <c r="D13" s="311"/>
      <c r="E13" s="311"/>
      <c r="F13" s="311"/>
      <c r="G13" s="311"/>
      <c r="H13" s="311"/>
      <c r="I13" s="311"/>
      <c r="J13" s="311"/>
    </row>
    <row r="15" spans="2:17" x14ac:dyDescent="0.35">
      <c r="P15" s="4"/>
    </row>
  </sheetData>
  <mergeCells count="5">
    <mergeCell ref="B2:F3"/>
    <mergeCell ref="C4:F4"/>
    <mergeCell ref="C5:F5"/>
    <mergeCell ref="C7:F7"/>
    <mergeCell ref="G7:J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Contents</vt:lpstr>
      <vt:lpstr>Guidance</vt:lpstr>
      <vt:lpstr>A3 - Organisational structure</vt:lpstr>
      <vt:lpstr>A4 - Owners &amp; shareholders</vt:lpstr>
      <vt:lpstr>A7.1 - Your company's products</vt:lpstr>
      <vt:lpstr>A7.2 - Other goods</vt:lpstr>
      <vt:lpstr>A8 - Product similarity</vt:lpstr>
      <vt:lpstr>B1 - Upward sales</vt:lpstr>
      <vt:lpstr>B2 - Captive sales</vt:lpstr>
      <vt:lpstr>B3 - Sales to the UK</vt:lpstr>
      <vt:lpstr>B4 - Sales to other countries</vt:lpstr>
      <vt:lpstr>C1 - Turnover</vt:lpstr>
      <vt:lpstr>C2 - Income statement</vt:lpstr>
      <vt:lpstr>C4.1 Cost Reconciliation</vt:lpstr>
      <vt:lpstr>C5 - Capacity</vt:lpstr>
      <vt:lpstr>C6 - Stocks</vt:lpstr>
      <vt:lpstr>C8 - Employment</vt:lpstr>
      <vt:lpstr>C9 - Investments</vt:lpstr>
      <vt:lpstr>C10 - Purchases</vt:lpstr>
      <vt:lpstr>C11 - Profitability</vt:lpstr>
      <vt:lpstr>C12.1 - CTMS in Turkey</vt:lpstr>
      <vt:lpstr>C12.2 - CTMS in the UK</vt:lpstr>
      <vt:lpstr>C13 - RM purchased</vt:lpstr>
      <vt:lpstr>D2.1 Direct &amp; Licences</vt:lpstr>
      <vt:lpstr>D2.2 - Organic trout</vt:lpstr>
      <vt:lpstr>D2.3 - Juveniles</vt:lpstr>
      <vt:lpstr>D2.4 - Fishing vessels</vt:lpstr>
      <vt:lpstr>D2.5 - Insurance</vt:lpstr>
      <vt:lpstr>D2.6 - Consultancy</vt:lpstr>
      <vt:lpstr>D3 - Fuel</vt:lpstr>
      <vt:lpstr>D4 - Loans</vt:lpstr>
      <vt:lpstr>D5.2.1 - IEC Tax A&amp;B</vt:lpstr>
      <vt:lpstr>D5.2.2 - IEC Tax C&amp;D</vt:lpstr>
      <vt:lpstr>D5.3 - IEC Social Security</vt:lpstr>
      <vt:lpstr>D5.4 - IEC Interest</vt:lpstr>
      <vt:lpstr>Sheet1</vt:lpstr>
      <vt:lpstr>D5.5 - 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2020-04-15T15:42:20Z</dcterms:created>
  <dcterms:modified xsi:type="dcterms:W3CDTF">2020-04-15T15:42:26Z</dcterms:modified>
  <cp:category/>
  <cp:contentStatus/>
</cp:coreProperties>
</file>